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80" activeTab="2"/>
  </bookViews>
  <sheets>
    <sheet name="结算" sheetId="1" r:id="rId1"/>
    <sheet name="Sheet1" sheetId="2" r:id="rId2"/>
    <sheet name="后改" sheetId="3" r:id="rId3"/>
  </sheets>
  <definedNames>
    <definedName name="_xlnm.Print_Titles" localSheetId="1">'Sheet1'!$1:$4</definedName>
    <definedName name="_xlnm.Print_Titles" localSheetId="2">'后改'!$1:$4</definedName>
    <definedName name="_xlnm.Print_Titles" localSheetId="0">'结算'!$1:$4</definedName>
  </definedNames>
  <calcPr fullCalcOnLoad="1"/>
</workbook>
</file>

<file path=xl/sharedStrings.xml><?xml version="1.0" encoding="utf-8"?>
<sst xmlns="http://schemas.openxmlformats.org/spreadsheetml/2006/main" count="512" uniqueCount="161">
  <si>
    <t>科    目</t>
  </si>
  <si>
    <t>和龙市</t>
  </si>
  <si>
    <t>公共预算上级补助收入合计</t>
  </si>
  <si>
    <t>(一）返还性收入</t>
  </si>
  <si>
    <t xml:space="preserve">     消费税返还基数（吉财预指[2015]1125号）</t>
  </si>
  <si>
    <t xml:space="preserve">     所得税基数返还</t>
  </si>
  <si>
    <r>
      <t xml:space="preserve">     </t>
    </r>
    <r>
      <rPr>
        <sz val="10"/>
        <rFont val="仿宋_GB2312"/>
        <family val="3"/>
      </rPr>
      <t>成品油价格税费改革公路运输管理费收入返还基数（吉财建指【</t>
    </r>
    <r>
      <rPr>
        <sz val="10"/>
        <rFont val="Times New Roman"/>
        <family val="1"/>
      </rPr>
      <t>2011</t>
    </r>
    <r>
      <rPr>
        <sz val="10"/>
        <rFont val="仿宋_GB2312"/>
        <family val="3"/>
      </rPr>
      <t>】</t>
    </r>
    <r>
      <rPr>
        <sz val="10"/>
        <rFont val="Times New Roman"/>
        <family val="1"/>
      </rPr>
      <t>28</t>
    </r>
    <r>
      <rPr>
        <sz val="10"/>
        <rFont val="仿宋_GB2312"/>
        <family val="3"/>
      </rPr>
      <t>号）</t>
    </r>
  </si>
  <si>
    <t xml:space="preserve">     成品油价格和税费改革税收返还收入（吉财建指【2010】43号，基数）</t>
  </si>
  <si>
    <t>(二）一般性转移支付收入</t>
  </si>
  <si>
    <t>1、均衡性转移支付收入</t>
  </si>
  <si>
    <t xml:space="preserve">     下达市县2015年均衡性转移支付(吉财预指[2015]513号)</t>
  </si>
  <si>
    <t>2、老少边穷转移支付支出</t>
  </si>
  <si>
    <t>3、县级基本财力保障机制奖补资金收入</t>
  </si>
  <si>
    <t>4、各项结算补助</t>
  </si>
  <si>
    <t xml:space="preserve">   解决企业军转干部生活困难长效机制转移支付补助（省级下放支出基数(吉财预指[2004]837号）</t>
  </si>
  <si>
    <t>5、资源枯竭型城市财力性转移支付资金</t>
  </si>
  <si>
    <t>6、一般公共服务转移支付收入</t>
  </si>
  <si>
    <t>7、基层公检法司转移支付收入</t>
  </si>
  <si>
    <t>8、义务教育等转移支付收入</t>
  </si>
  <si>
    <t>9、基本养老保障和低保等转移支付收入</t>
  </si>
  <si>
    <t>10、新型农村合作医疗等转移支付收入</t>
  </si>
  <si>
    <t>11、农村综合改革转移支付收入</t>
  </si>
  <si>
    <t>12、产粮（油）大县奖励资金</t>
  </si>
  <si>
    <t>13、重点生态功能区转移支付</t>
  </si>
  <si>
    <t>14、固定数额补助收入（原调整工资、农村税费、工商部门停征两税转移支付等）</t>
  </si>
  <si>
    <t xml:space="preserve">    （1）、调整工资转移支付补助</t>
  </si>
  <si>
    <t xml:space="preserve">         1999年调资（吉财预指[2011]1795号）</t>
  </si>
  <si>
    <t xml:space="preserve">         2001年1月调资（吉财预指[2011]1795号）</t>
  </si>
  <si>
    <t xml:space="preserve">         2001年10月调资（吉财预指[2011]1795号）</t>
  </si>
  <si>
    <t xml:space="preserve">         2003年调资（吉财预指[2011]1795号）</t>
  </si>
  <si>
    <t xml:space="preserve">         2006年7月1日调资（吉财预指[2011]1795号）</t>
  </si>
  <si>
    <t xml:space="preserve">         年末一次性奖金（吉财预指[2011]1795号）</t>
  </si>
  <si>
    <t xml:space="preserve">    （2）、国有农场税费改革转移支付补助</t>
  </si>
  <si>
    <t xml:space="preserve">         国有农场税费改革转移支付（吉财预指[2011]1795号）</t>
  </si>
  <si>
    <t xml:space="preserve">         农村税费改革转移支付（吉财预指[2011]1795号）</t>
  </si>
  <si>
    <t xml:space="preserve">         其中：农村中小学教师工资转移支付补助</t>
  </si>
  <si>
    <t xml:space="preserve">         农村五保户供养专项补助（吉财预指[2011]1795号）</t>
  </si>
  <si>
    <t xml:space="preserve">         免征农业税和取消农业特产税转移支付补助（吉财预指[2011]1795号）</t>
  </si>
  <si>
    <t xml:space="preserve">    （3）、各项固定结算补助（吉财预指[2011]1795号基数）</t>
  </si>
  <si>
    <t xml:space="preserve">         各项固定结算补助（吉财预指[2011]1795号）</t>
  </si>
  <si>
    <t xml:space="preserve">        （1）2005年各项固定结算补助</t>
  </si>
  <si>
    <r>
      <t xml:space="preserve">                   </t>
    </r>
    <r>
      <rPr>
        <sz val="10"/>
        <rFont val="仿宋_GB2312"/>
        <family val="3"/>
      </rPr>
      <t>（</t>
    </r>
    <r>
      <rPr>
        <sz val="10"/>
        <rFont val="Times New Roman"/>
        <family val="1"/>
      </rPr>
      <t>2</t>
    </r>
    <r>
      <rPr>
        <sz val="10"/>
        <rFont val="仿宋_GB2312"/>
        <family val="3"/>
      </rPr>
      <t>）</t>
    </r>
    <r>
      <rPr>
        <sz val="10"/>
        <rFont val="Times New Roman"/>
        <family val="1"/>
      </rPr>
      <t>2005</t>
    </r>
    <r>
      <rPr>
        <sz val="10"/>
        <rFont val="仿宋_GB2312"/>
        <family val="3"/>
      </rPr>
      <t>年下放省级支出（军转干部</t>
    </r>
    <r>
      <rPr>
        <sz val="10"/>
        <rFont val="Times New Roman"/>
        <family val="1"/>
      </rPr>
      <t>436</t>
    </r>
    <r>
      <rPr>
        <sz val="10"/>
        <rFont val="仿宋_GB2312"/>
        <family val="3"/>
      </rPr>
      <t>万以吉财行指</t>
    </r>
    <r>
      <rPr>
        <sz val="10"/>
        <rFont val="Times New Roman"/>
        <family val="1"/>
      </rPr>
      <t>[2011]1796</t>
    </r>
    <r>
      <rPr>
        <sz val="10"/>
        <rFont val="仿宋_GB2312"/>
        <family val="3"/>
      </rPr>
      <t>号专项列入）</t>
    </r>
  </si>
  <si>
    <t xml:space="preserve">         原下放省共享收入市县转移支付补助（吉财预指[2011]1795号）</t>
  </si>
  <si>
    <t xml:space="preserve">         省共享税收返还固定补助（吉财预指[2011]1795号）</t>
  </si>
  <si>
    <t xml:space="preserve">         实施天然林保护工程后省对下财政减收转移支付（吉财预指[2011]1795号）</t>
  </si>
  <si>
    <t xml:space="preserve">         固定资产投资方向调节税暂停征收影响财政减收补助（吉财预指[2011]1795号）</t>
  </si>
  <si>
    <t xml:space="preserve">         退耕还林财政减收转移支付补助（吉财预指[2011]1795号）</t>
  </si>
  <si>
    <t xml:space="preserve">         延边州固定财力补助（吉财预指[2011]1795号）</t>
  </si>
  <si>
    <t xml:space="preserve">    （4）、降低育林基金征收标准后财政减收补助资金（吉财预指【2011】1734号，基数不再下文）</t>
  </si>
  <si>
    <t xml:space="preserve">    （5）、艰苦边远地区津贴转移支付（吉财综指[2014]177号）</t>
  </si>
  <si>
    <t xml:space="preserve">    （6）、下达困难职工帮扶专项资金（吉财建指[2014]100号）</t>
  </si>
  <si>
    <t xml:space="preserve">    （7）、下达广播电视“村村通”维护补助（吉财教指[2014]102号）（基数）</t>
  </si>
  <si>
    <t xml:space="preserve">    （8）、体制补助收入（吉财预[2005]0998号）基数</t>
  </si>
  <si>
    <t xml:space="preserve">    （9）、下达城市基层党建工作专项补助（吉财行指[2014]101号）（基数）</t>
  </si>
  <si>
    <t xml:space="preserve">    （10）、就业专项补助（吉财社指[2014]92号）（基数、以后年度不下指标）</t>
  </si>
  <si>
    <t xml:space="preserve">    （11）、下达卫生专项补助（吉财社指[2014]67号）（固定结算）</t>
  </si>
  <si>
    <t xml:space="preserve">    （12）、下放农业财政专项补助资金（吉财农指[2014]89号）</t>
  </si>
  <si>
    <t xml:space="preserve">    （13）、下放农业财政专项补助资金（吉财农指[2014]89号）</t>
  </si>
  <si>
    <t xml:space="preserve">    （14）调整省以下食品药品监督管理机构经费管理体制及下划经费（吉财社[2009]892号）</t>
  </si>
  <si>
    <t xml:space="preserve">    （15）下划省以下药检单位津贴补贴经费基数(吉财社指[2010]2103号）</t>
  </si>
  <si>
    <t xml:space="preserve">    （16）下达地方海事机构业务经费基数（吉财建指[2011]1896号）</t>
  </si>
  <si>
    <t xml:space="preserve">    （17）下达2012年铁路分离办社会职能补助（吉财预指[2012]895号）</t>
  </si>
  <si>
    <t xml:space="preserve">    （18）下划铁路道口监护管理经费（吉财建指[2011]990号）</t>
  </si>
  <si>
    <t xml:space="preserve">    （19）下划社区矫正公益性岗位补贴经费基数（吉财行指[2010]1984号）</t>
  </si>
  <si>
    <t xml:space="preserve">    （20）中央下放煤炭中小学公安机构经费基数（吉财企指[2013]0742号，基数从2014年起一半。）</t>
  </si>
  <si>
    <t xml:space="preserve">    （21）中央下放煤炭有色政策性关闭破产企业移交中小学退休及公安机构补助基数（吉财企指[2014]400号、2012-2014年678万元、2015年起226万元基数）</t>
  </si>
  <si>
    <t xml:space="preserve">    （22）农村公共卫生与基层医疗卫生事业单位绩效工资转移支付（基数(吉财预指[2011]1731号）</t>
  </si>
  <si>
    <t xml:space="preserve">    （23）农村义务教育学校绩效工资转移支付资金（基数（吉财预指[2010]1161号））</t>
  </si>
  <si>
    <t xml:space="preserve">     (24)补充下达省级以下工商质监部门划转经费(吉财行指[2015]0386号)</t>
  </si>
  <si>
    <t>15、企事业单位划转补助</t>
  </si>
  <si>
    <t xml:space="preserve">         农业税征管经费纳入预算管理上划（取消农业税继续上划）（吉财预指[2011]1795号）</t>
  </si>
  <si>
    <t xml:space="preserve">         中央企业分离办社会职能划转（吉财预指[2011]1795号）</t>
  </si>
  <si>
    <t xml:space="preserve">         上划统计系统支出经费上划（吉财预指[2011]1795号）</t>
  </si>
  <si>
    <t xml:space="preserve">         上划计划免疫专项经费（下放省级重新上划部分）（吉财预指[2011]1795号）</t>
  </si>
  <si>
    <t xml:space="preserve">         上划县（市)公安机关服装及其标志经费基数（吉财预指[2011]1795号）</t>
  </si>
  <si>
    <t xml:space="preserve">         下划人民武装部民兵装备仓库职工人员经费基数（吉财预指[2011]1795号）</t>
  </si>
  <si>
    <t xml:space="preserve">         上划新型农村合作医疗补助（吉财预指[2011]1795号）</t>
  </si>
  <si>
    <t xml:space="preserve">         省属企业分离办社会职能划转（吉财预指[2011]1795号）</t>
  </si>
  <si>
    <t xml:space="preserve">         人防指挥信息保障中心经费补助（吉财预指[2011]1795号）</t>
  </si>
  <si>
    <t xml:space="preserve">         拨付敦化市3305工厂分离办社会职能划转（吉财预指[2011]1795号）</t>
  </si>
  <si>
    <t>16、其他一般性转移支付补助</t>
  </si>
  <si>
    <t xml:space="preserve">     长白山管委会收支基数划转（吉财预指[2011]1795号）</t>
  </si>
  <si>
    <t xml:space="preserve">     个人所得税定额上解</t>
  </si>
  <si>
    <t xml:space="preserve">     原体制上解</t>
  </si>
  <si>
    <t xml:space="preserve">     朝阳川各项结算调整</t>
  </si>
  <si>
    <t xml:space="preserve">     粮食风险基金分级包干负担政策上解（延州财粮[2011]96号）</t>
  </si>
  <si>
    <r>
      <t xml:space="preserve">     2014</t>
    </r>
    <r>
      <rPr>
        <sz val="10"/>
        <rFont val="宋体"/>
        <family val="0"/>
      </rPr>
      <t>年林业企业中小学教师工资财政转移支付补助</t>
    </r>
  </si>
  <si>
    <r>
      <t xml:space="preserve">     </t>
    </r>
    <r>
      <rPr>
        <sz val="10"/>
        <rFont val="宋体"/>
        <family val="0"/>
      </rPr>
      <t>国有企业办中小学教师工资补差（基数）（吉财预指【</t>
    </r>
    <r>
      <rPr>
        <sz val="10"/>
        <rFont val="Times New Roman"/>
        <family val="1"/>
      </rPr>
      <t>2009</t>
    </r>
    <r>
      <rPr>
        <sz val="10"/>
        <rFont val="宋体"/>
        <family val="0"/>
      </rPr>
      <t>】号</t>
    </r>
    <r>
      <rPr>
        <sz val="10"/>
        <rFont val="Times New Roman"/>
        <family val="1"/>
      </rPr>
      <t>262</t>
    </r>
    <r>
      <rPr>
        <sz val="10"/>
        <rFont val="宋体"/>
        <family val="0"/>
      </rPr>
      <t>万中）</t>
    </r>
  </si>
  <si>
    <r>
      <t xml:space="preserve">     </t>
    </r>
    <r>
      <rPr>
        <sz val="10"/>
        <rFont val="宋体"/>
        <family val="0"/>
      </rPr>
      <t>一般性转移支付调整（朝阳川一次性）（吉财预指【</t>
    </r>
    <r>
      <rPr>
        <sz val="10"/>
        <rFont val="Times New Roman"/>
        <family val="1"/>
      </rPr>
      <t>2010</t>
    </r>
    <r>
      <rPr>
        <sz val="10"/>
        <rFont val="宋体"/>
        <family val="0"/>
      </rPr>
      <t>】</t>
    </r>
    <r>
      <rPr>
        <sz val="10"/>
        <rFont val="Times New Roman"/>
        <family val="1"/>
      </rPr>
      <t>460</t>
    </r>
    <r>
      <rPr>
        <sz val="10"/>
        <rFont val="宋体"/>
        <family val="0"/>
      </rPr>
      <t>号）</t>
    </r>
  </si>
  <si>
    <r>
      <t xml:space="preserve">     </t>
    </r>
    <r>
      <rPr>
        <sz val="10"/>
        <rFont val="宋体"/>
        <family val="0"/>
      </rPr>
      <t>朝阳川上解基数划转（省十二五期间核定的体制上解基数中）</t>
    </r>
  </si>
  <si>
    <t>(三）专项转移支付收入</t>
  </si>
  <si>
    <t xml:space="preserve">     1、专项补助收入</t>
  </si>
  <si>
    <t xml:space="preserve">     2、增发国债补助收入</t>
  </si>
  <si>
    <t>一般预算上解合计</t>
  </si>
  <si>
    <t>（一）原体制定额上解</t>
  </si>
  <si>
    <t xml:space="preserve">     1、体制调整定额上解（吉财预[2011]550号）</t>
  </si>
  <si>
    <t xml:space="preserve">     2、“十二五”期间上解省共享收入基数上解（吉财预[2011]550号）</t>
  </si>
  <si>
    <t>（二）专项上解</t>
  </si>
  <si>
    <t xml:space="preserve">     1、上解做实企业职工基本养老保险个人账户资金（吉财社指[2013]127号）</t>
  </si>
  <si>
    <t xml:space="preserve">     2、上划第二周期基础测绘工作经费吉财建指【2011】2055号（从2011年起到2020年结束基数）</t>
  </si>
  <si>
    <t xml:space="preserve">     3、继续上划中央和省重点报刊征订经费基数（吉财教指【2015】1241号）</t>
  </si>
  <si>
    <t>（三）出口退税专项上解（暂按上年实际发生）</t>
  </si>
  <si>
    <t xml:space="preserve">         上划省以下法院检察院财力基数</t>
  </si>
  <si>
    <t xml:space="preserve">    （25）调整省以下食品药品监督管理机构经费管理体制及下划经费（吉社[2014]1000号）</t>
  </si>
  <si>
    <t xml:space="preserve">    （26）省级以下质监部门经费及资产划转（吉财行指[2014]757）</t>
  </si>
  <si>
    <t xml:space="preserve">    （27）省级以下工商行政管理机构经费及资产划转（吉财行指[2014]792号）</t>
  </si>
  <si>
    <t xml:space="preserve">     (29)延边公路管理处基数划转</t>
  </si>
  <si>
    <r>
      <t>2017</t>
    </r>
    <r>
      <rPr>
        <sz val="22"/>
        <rFont val="方正小标宋简体"/>
        <family val="0"/>
      </rPr>
      <t>年州与市（县）各项结算明细表</t>
    </r>
  </si>
  <si>
    <t xml:space="preserve">     提前下达2017年国家重点生态功能区转移支付(吉财预指[2016]1289号）</t>
  </si>
  <si>
    <t xml:space="preserve">     提前下达2017年资源枯竭型城市转移支付资金（吉财预指[2016]1291号）</t>
  </si>
  <si>
    <t xml:space="preserve">     提前下达2017年革命老区转移支付（吉财预指[2016]1288号）</t>
  </si>
  <si>
    <t xml:space="preserve">     提前下达2017年边境地区转移支付（吉财预指[2016]1298号）</t>
  </si>
  <si>
    <t xml:space="preserve">     提前下达2017年民族地区转移支付（吉财预指[2016]1290号）</t>
  </si>
  <si>
    <t xml:space="preserve">         调减农村特困人员补助</t>
  </si>
  <si>
    <t xml:space="preserve">     提前下达2017年均衡性转移支付（吉财预指[2016]1448号）</t>
  </si>
  <si>
    <t xml:space="preserve">     提前下达2017年县级基本财力保障机制奖补资金（吉财预指[2016]1449号）</t>
  </si>
  <si>
    <t xml:space="preserve">   提前下达2017年产粮（油）大县奖励资金(吉财粮指[2016]1467号)</t>
  </si>
  <si>
    <t xml:space="preserve">     提前下达2017年乡镇财政资金监管能力建设资金(吉财乡指[2016]1316号)</t>
  </si>
  <si>
    <t>提前下达2017年解决国有企业职教幼教退休教师待遇专项补助资金(吉财产业指[2016]1075号)</t>
  </si>
  <si>
    <t>提前下达2017年第一书记工作经费(吉财党群指[2016]1285号)</t>
  </si>
  <si>
    <t>提前下达2017年村级组织规范化服务建设补助经费(吉财党群指[2016]1286)号</t>
  </si>
  <si>
    <t>提前下达2017年归侨生活困难补助(吉财党群指[2016]1292号)</t>
  </si>
  <si>
    <t>提前下达2017年审计专项经费(吉财党群指[2016]1318号)</t>
  </si>
  <si>
    <t>提前下达2017年工商行政管理补助资金(吉财党群指[2016]1464号)</t>
  </si>
  <si>
    <t>提前下达2017年度大学生“村官”工作生活补助经费(吉财党群指[2016]1491号)</t>
  </si>
  <si>
    <t>提前下达2017年贫困村基层综合性文化中心设备购置补助资金(吉财教指[2016]1216号)</t>
  </si>
  <si>
    <t>提前下达2017年延边足球俱乐部发展补助资金(吉财教指[2016]1271号)</t>
  </si>
  <si>
    <t>提前下达2017年公共体育场馆免费或低收费开放补助资金(吉财教指[2016]1416号)</t>
  </si>
  <si>
    <t>提前下达中央补助博物馆纪念馆逐步免费开放资金(吉财教指[2016]1474号)</t>
  </si>
  <si>
    <t>提前下达2017年中央和省补助美术馆公共图书馆、文化馆免费开放补助(吉财教指[2016]1476号)</t>
  </si>
  <si>
    <r>
      <t>提前下达2017年中央和省补助“三区”文化人才专项经费(吉财教指</t>
    </r>
    <r>
      <rPr>
        <sz val="10.5"/>
        <rFont val="宋体"/>
        <family val="0"/>
      </rPr>
      <t>[2016]1477</t>
    </r>
    <r>
      <rPr>
        <sz val="10.5"/>
        <rFont val="宋体"/>
        <family val="0"/>
      </rPr>
      <t>号</t>
    </r>
    <r>
      <rPr>
        <sz val="10.5"/>
        <rFont val="宋体"/>
        <family val="0"/>
      </rPr>
      <t>)</t>
    </r>
  </si>
  <si>
    <t>提前下达2017年科技馆免费开放补助资金(吉财教指[2016]1600号)</t>
  </si>
  <si>
    <t>提前下达2017年国家西部地区基层政权建设资金补助(吉财乡指[2016]1393号)</t>
  </si>
  <si>
    <t>提前下达2017年义务教育中小学校舍维修改造补助资金(吉财教指[2016]1324号)</t>
  </si>
  <si>
    <t>提前下达2017年城乡义务教育中小学公用经费中央和省级补助资金(吉财教指[2016]1325号)</t>
  </si>
  <si>
    <t>提前下达2017年义务教育家庭经济困难寄宿生生活费补助资金(吉财教指[2016]1327号)</t>
  </si>
  <si>
    <t>提前下达2017年国家和省特岗教师工资性补助资金(吉财教指[2016]1328号)</t>
  </si>
  <si>
    <t>提前下达2017年特殊教育公用经费和家庭经济困难寄宿生生活补助费资金(吉财教指[2016]1329号)</t>
  </si>
  <si>
    <t>提前下达2017年试点县农村义务教育学生营养改善计划补助资金(吉财教指[2016]1330号)</t>
  </si>
  <si>
    <t>提前下达2017年普通高中公用经费定额补助省级奖补资金(吉财教指[2016]1331号)</t>
  </si>
  <si>
    <t>提前下达2017年国家贫困县和省贫困县农村中小学教师生活补助资金(吉财教指[2016]1332号)</t>
  </si>
  <si>
    <t>提前下达2017年农村义务教育中小学生上下学交通安全省级财政奖补资金(吉财教指[2016]1333号)</t>
  </si>
  <si>
    <t>提前下达2017年少数民族义务教育学校公用经费提高标准省级补助资金(吉财教指[2016]1335号)</t>
  </si>
  <si>
    <t>提前下达2017年城乡居民养老保险参保缴费省级财政补助资金(吉财社指[2016]1186号)</t>
  </si>
  <si>
    <t>提前下达2017年城乡居民基础养老保险省级提标补助资金(吉财社指[2016]1187号)</t>
  </si>
  <si>
    <t>提前下达2017年城乡居民基本养老保险中央财政补助资金(吉财社指[2016]1266号)</t>
  </si>
  <si>
    <t>提前下达2017年财政城镇居民基本医疗保险补助资金(吉财社指[2016]1364号)</t>
  </si>
  <si>
    <t>提前下达2017年财政新型农村合作医疗补助资金(吉财社指[2016]1365号)</t>
  </si>
  <si>
    <t>提前下达2017年农村综合改革转移支付资金(吉财乡指[2016]1385号)</t>
  </si>
  <si>
    <t xml:space="preserve">     (31)提前下达2017年文化事业建设费(吉财教指[2016]1213号)</t>
  </si>
  <si>
    <t>提前下达2017年中央财政扶贫（国有贫困林场）补助资金(吉财农指[2016]1379号)</t>
  </si>
  <si>
    <t>提前下达2017年省级财政专项扶贫资金(吉财农指[2016]1176号)</t>
  </si>
  <si>
    <t xml:space="preserve">     增值税返还</t>
  </si>
  <si>
    <t xml:space="preserve">     增值税五五分享税收返还收入</t>
  </si>
  <si>
    <t xml:space="preserve">     烟厂上划</t>
  </si>
  <si>
    <t xml:space="preserve">     预计林业检法扣款</t>
  </si>
  <si>
    <t xml:space="preserve">     州直两所学校移交敦化财力划转</t>
  </si>
  <si>
    <t xml:space="preserve">     延边日报征订经费</t>
  </si>
  <si>
    <t xml:space="preserve">     延边足球</t>
  </si>
  <si>
    <t>地方财力</t>
  </si>
  <si>
    <t>带帽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</si>
</sst>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2">
    <font>
      <sz val="12"/>
      <name val="宋体"/>
      <family val="0"/>
    </font>
    <font>
      <sz val="22"/>
      <name val="Times New Roman"/>
      <family val="1"/>
    </font>
    <font>
      <sz val="10"/>
      <name val="Arial"/>
      <family val="2"/>
    </font>
    <font>
      <sz val="22"/>
      <name val="方正小标宋简体"/>
      <family val="0"/>
    </font>
    <font>
      <sz val="9"/>
      <name val="宋体"/>
      <family val="0"/>
    </font>
    <font>
      <sz val="12"/>
      <name val="Times New Roman"/>
      <family val="1"/>
    </font>
    <font>
      <sz val="10"/>
      <name val="仿宋_GB2312"/>
      <family val="3"/>
    </font>
    <font>
      <sz val="10"/>
      <name val="Times New Roman"/>
      <family val="1"/>
    </font>
    <font>
      <b/>
      <sz val="11"/>
      <name val="黑体"/>
      <family val="3"/>
    </font>
    <font>
      <b/>
      <sz val="11"/>
      <name val="仿宋_GB2312"/>
      <family val="3"/>
    </font>
    <font>
      <sz val="11"/>
      <name val="黑体"/>
      <family val="3"/>
    </font>
    <font>
      <sz val="10"/>
      <name val="宋体"/>
      <family val="0"/>
    </font>
    <font>
      <sz val="10"/>
      <name val="楷体_GB2312"/>
      <family val="3"/>
    </font>
    <font>
      <sz val="10"/>
      <color indexed="8"/>
      <name val="宋体"/>
      <family val="0"/>
    </font>
    <font>
      <b/>
      <sz val="10"/>
      <name val="宋体"/>
      <family val="0"/>
    </font>
    <font>
      <sz val="10"/>
      <color indexed="8"/>
      <name val="仿宋_GB2312"/>
      <family val="3"/>
    </font>
    <font>
      <sz val="10"/>
      <name val="黑体"/>
      <family val="3"/>
    </font>
    <font>
      <sz val="10.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42">
    <xf numFmtId="0" fontId="0" fillId="0" borderId="0" xfId="0" applyAlignment="1">
      <alignment vertical="center"/>
    </xf>
    <xf numFmtId="0" fontId="5" fillId="0" borderId="0" xfId="15" applyFont="1">
      <alignment/>
      <protection/>
    </xf>
    <xf numFmtId="0" fontId="6" fillId="0" borderId="0" xfId="15" applyFont="1" applyFill="1" applyBorder="1" applyAlignment="1">
      <alignment horizontal="left" vertical="center"/>
      <protection/>
    </xf>
    <xf numFmtId="0" fontId="7" fillId="0" borderId="0" xfId="15" applyFont="1" applyFill="1" applyBorder="1" applyAlignment="1">
      <alignment horizontal="center" vertical="center"/>
      <protection/>
    </xf>
    <xf numFmtId="0" fontId="8" fillId="0" borderId="10" xfId="15" applyFont="1" applyFill="1" applyBorder="1" applyAlignment="1">
      <alignment horizontal="center" vertical="center" wrapText="1"/>
      <protection/>
    </xf>
    <xf numFmtId="0" fontId="8" fillId="0" borderId="10" xfId="15" applyFont="1" applyFill="1" applyBorder="1" applyAlignment="1" applyProtection="1">
      <alignment horizontal="center" vertical="center"/>
      <protection locked="0"/>
    </xf>
    <xf numFmtId="0" fontId="8" fillId="33" borderId="10" xfId="15" applyFont="1" applyFill="1" applyBorder="1" applyAlignment="1">
      <alignment horizontal="center" vertical="center" wrapText="1"/>
      <protection/>
    </xf>
    <xf numFmtId="176" fontId="8" fillId="33" borderId="10" xfId="15" applyNumberFormat="1" applyFont="1" applyFill="1" applyBorder="1" applyAlignment="1" applyProtection="1">
      <alignment horizontal="right" vertical="center"/>
      <protection locked="0"/>
    </xf>
    <xf numFmtId="0" fontId="9" fillId="34" borderId="10" xfId="15" applyFont="1" applyFill="1" applyBorder="1" applyAlignment="1">
      <alignment horizontal="left" vertical="center" wrapText="1"/>
      <protection/>
    </xf>
    <xf numFmtId="176" fontId="10" fillId="34" borderId="10" xfId="15" applyNumberFormat="1" applyFont="1" applyFill="1" applyBorder="1" applyAlignment="1" applyProtection="1">
      <alignment horizontal="right" vertical="center"/>
      <protection locked="0"/>
    </xf>
    <xf numFmtId="0" fontId="6" fillId="35" borderId="10" xfId="15" applyFont="1" applyFill="1" applyBorder="1" applyAlignment="1">
      <alignment horizontal="left" vertical="center" wrapText="1"/>
      <protection/>
    </xf>
    <xf numFmtId="176" fontId="11" fillId="35" borderId="10" xfId="15" applyNumberFormat="1" applyFont="1" applyFill="1" applyBorder="1" applyAlignment="1" applyProtection="1">
      <alignment horizontal="right" vertical="center"/>
      <protection locked="0"/>
    </xf>
    <xf numFmtId="176" fontId="2" fillId="0" borderId="10" xfId="15" applyNumberFormat="1" applyFont="1" applyFill="1" applyBorder="1" applyAlignment="1" applyProtection="1">
      <alignment vertical="center"/>
      <protection locked="0"/>
    </xf>
    <xf numFmtId="176" fontId="2" fillId="0" borderId="10" xfId="15" applyNumberFormat="1" applyFont="1" applyFill="1" applyBorder="1" applyProtection="1">
      <alignment/>
      <protection/>
    </xf>
    <xf numFmtId="176" fontId="11" fillId="0" borderId="10" xfId="15" applyNumberFormat="1" applyFont="1" applyFill="1" applyBorder="1" applyAlignment="1" applyProtection="1">
      <alignment horizontal="right" vertical="center"/>
      <protection/>
    </xf>
    <xf numFmtId="0" fontId="11" fillId="35" borderId="10" xfId="15" applyFont="1" applyFill="1" applyBorder="1" applyAlignment="1" applyProtection="1">
      <alignment horizontal="right" vertical="center"/>
      <protection locked="0"/>
    </xf>
    <xf numFmtId="0" fontId="12" fillId="35" borderId="10" xfId="15" applyFont="1" applyFill="1" applyBorder="1" applyAlignment="1">
      <alignment horizontal="left" vertical="center" wrapText="1"/>
      <protection/>
    </xf>
    <xf numFmtId="0" fontId="6" fillId="36" borderId="10" xfId="15" applyFont="1" applyFill="1" applyBorder="1" applyAlignment="1">
      <alignment horizontal="left" vertical="center" wrapText="1"/>
      <protection/>
    </xf>
    <xf numFmtId="0" fontId="11" fillId="36" borderId="10" xfId="15" applyFont="1" applyFill="1" applyBorder="1" applyAlignment="1" applyProtection="1">
      <alignment horizontal="right" vertical="center"/>
      <protection locked="0"/>
    </xf>
    <xf numFmtId="0" fontId="6" fillId="0" borderId="10" xfId="15" applyFont="1" applyFill="1" applyBorder="1" applyAlignment="1">
      <alignment horizontal="left" vertical="center" wrapText="1"/>
      <protection/>
    </xf>
    <xf numFmtId="0" fontId="11" fillId="0" borderId="10" xfId="15" applyFont="1" applyFill="1" applyBorder="1" applyAlignment="1" applyProtection="1">
      <alignment horizontal="right" vertical="center"/>
      <protection locked="0"/>
    </xf>
    <xf numFmtId="0" fontId="5" fillId="0" borderId="0" xfId="15" applyFont="1" applyFill="1">
      <alignment/>
      <protection/>
    </xf>
    <xf numFmtId="176" fontId="11" fillId="36" borderId="10" xfId="15" applyNumberFormat="1" applyFont="1" applyFill="1" applyBorder="1" applyAlignment="1" applyProtection="1">
      <alignment horizontal="right" vertical="center"/>
      <protection locked="0"/>
    </xf>
    <xf numFmtId="0" fontId="6" fillId="0" borderId="10" xfId="15" applyFont="1" applyFill="1" applyBorder="1" applyAlignment="1">
      <alignment vertical="center" wrapText="1"/>
      <protection/>
    </xf>
    <xf numFmtId="176" fontId="13" fillId="0" borderId="10" xfId="15" applyNumberFormat="1" applyFont="1" applyFill="1" applyBorder="1" applyAlignment="1" applyProtection="1">
      <alignment horizontal="right" vertical="center"/>
      <protection/>
    </xf>
    <xf numFmtId="0" fontId="6" fillId="36" borderId="10" xfId="15" applyFont="1" applyFill="1" applyBorder="1" applyAlignment="1">
      <alignment vertical="center" wrapText="1"/>
      <protection/>
    </xf>
    <xf numFmtId="176" fontId="11" fillId="36" borderId="10" xfId="15" applyNumberFormat="1" applyFont="1" applyFill="1" applyBorder="1" applyAlignment="1" applyProtection="1">
      <alignment horizontal="right" vertical="center"/>
      <protection/>
    </xf>
    <xf numFmtId="176" fontId="13" fillId="0" borderId="10" xfId="15" applyNumberFormat="1" applyFont="1" applyFill="1" applyBorder="1" applyAlignment="1" applyProtection="1">
      <alignment vertical="center"/>
      <protection/>
    </xf>
    <xf numFmtId="0" fontId="6" fillId="37" borderId="10" xfId="15" applyFont="1" applyFill="1" applyBorder="1" applyAlignment="1">
      <alignment horizontal="left" vertical="center" wrapText="1"/>
      <protection/>
    </xf>
    <xf numFmtId="0" fontId="11" fillId="37" borderId="10" xfId="15" applyFont="1" applyFill="1" applyBorder="1" applyAlignment="1" applyProtection="1">
      <alignment horizontal="right" vertical="center"/>
      <protection locked="0"/>
    </xf>
    <xf numFmtId="0" fontId="7" fillId="0" borderId="10" xfId="15" applyFont="1" applyFill="1" applyBorder="1" applyAlignment="1">
      <alignment horizontal="left" vertical="center" wrapText="1"/>
      <protection/>
    </xf>
    <xf numFmtId="0" fontId="6" fillId="37" borderId="10" xfId="15" applyFont="1" applyFill="1" applyBorder="1" applyAlignment="1">
      <alignment vertical="center" wrapText="1"/>
      <protection/>
    </xf>
    <xf numFmtId="0" fontId="14" fillId="37" borderId="10" xfId="15" applyFont="1" applyFill="1" applyBorder="1" applyAlignment="1" applyProtection="1">
      <alignment horizontal="right" vertical="center"/>
      <protection locked="0"/>
    </xf>
    <xf numFmtId="176" fontId="11" fillId="37" borderId="10" xfId="15" applyNumberFormat="1" applyFont="1" applyFill="1" applyBorder="1" applyAlignment="1" applyProtection="1">
      <alignment horizontal="right" vertical="center"/>
      <protection/>
    </xf>
    <xf numFmtId="0" fontId="6" fillId="37" borderId="10" xfId="15" applyNumberFormat="1" applyFont="1" applyFill="1" applyBorder="1" applyAlignment="1" applyProtection="1">
      <alignment/>
      <protection/>
    </xf>
    <xf numFmtId="0" fontId="15" fillId="36" borderId="10" xfId="15" applyFont="1" applyFill="1" applyBorder="1" applyAlignment="1">
      <alignment horizontal="left" vertical="center" wrapText="1"/>
      <protection/>
    </xf>
    <xf numFmtId="0" fontId="13" fillId="36" borderId="10" xfId="15" applyFont="1" applyFill="1" applyBorder="1" applyAlignment="1" applyProtection="1">
      <alignment horizontal="right" vertical="center"/>
      <protection locked="0"/>
    </xf>
    <xf numFmtId="0" fontId="6" fillId="38" borderId="10" xfId="15" applyFont="1" applyFill="1" applyBorder="1" applyAlignment="1">
      <alignment horizontal="left" vertical="center" wrapText="1"/>
      <protection/>
    </xf>
    <xf numFmtId="176" fontId="5" fillId="34" borderId="10" xfId="15" applyNumberFormat="1" applyFont="1" applyFill="1" applyBorder="1" applyAlignment="1" applyProtection="1">
      <alignment horizontal="right" vertical="center"/>
      <protection/>
    </xf>
    <xf numFmtId="177" fontId="6" fillId="35" borderId="10" xfId="15" applyNumberFormat="1" applyFont="1" applyFill="1" applyBorder="1" applyAlignment="1">
      <alignment vertical="center" wrapText="1"/>
      <protection/>
    </xf>
    <xf numFmtId="0" fontId="2" fillId="33" borderId="10" xfId="15" applyFont="1" applyFill="1" applyBorder="1">
      <alignment/>
      <protection/>
    </xf>
    <xf numFmtId="176" fontId="5" fillId="35" borderId="10" xfId="15" applyNumberFormat="1" applyFont="1" applyFill="1" applyBorder="1" applyAlignment="1" applyProtection="1">
      <alignment horizontal="right" vertical="center"/>
      <protection/>
    </xf>
    <xf numFmtId="0" fontId="8" fillId="33" borderId="10" xfId="15" applyFont="1" applyFill="1" applyBorder="1" applyAlignment="1" applyProtection="1">
      <alignment horizontal="right" vertical="center"/>
      <protection locked="0"/>
    </xf>
    <xf numFmtId="0" fontId="9" fillId="34" borderId="10" xfId="15" applyFont="1" applyFill="1" applyBorder="1">
      <alignment/>
      <protection/>
    </xf>
    <xf numFmtId="0" fontId="10" fillId="34" borderId="10" xfId="15" applyFont="1" applyFill="1" applyBorder="1" applyAlignment="1">
      <alignment horizontal="right" vertical="center"/>
      <protection/>
    </xf>
    <xf numFmtId="0" fontId="6" fillId="0" borderId="10" xfId="15" applyFont="1" applyBorder="1">
      <alignment/>
      <protection/>
    </xf>
    <xf numFmtId="0" fontId="11" fillId="0" borderId="10" xfId="15" applyFont="1" applyBorder="1" applyAlignment="1">
      <alignment horizontal="right" vertical="center"/>
      <protection/>
    </xf>
    <xf numFmtId="0" fontId="5" fillId="0" borderId="10" xfId="15" applyFont="1" applyBorder="1" applyAlignment="1">
      <alignment horizontal="right" vertical="center"/>
      <protection/>
    </xf>
    <xf numFmtId="0" fontId="6" fillId="0" borderId="10" xfId="15" applyFont="1" applyFill="1" applyBorder="1">
      <alignment/>
      <protection/>
    </xf>
    <xf numFmtId="0" fontId="6" fillId="35" borderId="10" xfId="15" applyFont="1" applyFill="1" applyBorder="1">
      <alignment/>
      <protection/>
    </xf>
    <xf numFmtId="0" fontId="9" fillId="0" borderId="10" xfId="15" applyFont="1" applyFill="1" applyBorder="1">
      <alignment/>
      <protection/>
    </xf>
    <xf numFmtId="0" fontId="16" fillId="0" borderId="10" xfId="15" applyFont="1" applyFill="1" applyBorder="1" applyAlignment="1">
      <alignment horizontal="right" vertical="center"/>
      <protection/>
    </xf>
    <xf numFmtId="0" fontId="5" fillId="0" borderId="10" xfId="15" applyFont="1" applyBorder="1">
      <alignment/>
      <protection/>
    </xf>
    <xf numFmtId="0" fontId="6" fillId="38" borderId="10" xfId="15" applyFont="1" applyFill="1" applyBorder="1" applyAlignment="1">
      <alignment vertical="center" wrapText="1"/>
      <protection/>
    </xf>
    <xf numFmtId="176" fontId="11" fillId="38" borderId="10" xfId="15" applyNumberFormat="1" applyFont="1" applyFill="1" applyBorder="1" applyAlignment="1" applyProtection="1">
      <alignment horizontal="right" vertical="center"/>
      <protection/>
    </xf>
    <xf numFmtId="0" fontId="11" fillId="38" borderId="10" xfId="15" applyFont="1" applyFill="1" applyBorder="1" applyAlignment="1" applyProtection="1">
      <alignment horizontal="right" vertical="center"/>
      <protection locked="0"/>
    </xf>
    <xf numFmtId="0" fontId="17" fillId="0" borderId="11" xfId="0" applyNumberFormat="1" applyFont="1" applyFill="1" applyBorder="1" applyAlignment="1" applyProtection="1">
      <alignment/>
      <protection/>
    </xf>
    <xf numFmtId="0" fontId="13" fillId="0" borderId="10" xfId="15" applyNumberFormat="1" applyFont="1" applyFill="1" applyBorder="1" applyAlignment="1" applyProtection="1">
      <alignment horizontal="right" vertical="center"/>
      <protection/>
    </xf>
    <xf numFmtId="0" fontId="11" fillId="0" borderId="10" xfId="15" applyNumberFormat="1" applyFont="1" applyFill="1" applyBorder="1" applyAlignment="1" applyProtection="1">
      <alignment horizontal="right" vertical="center"/>
      <protection/>
    </xf>
    <xf numFmtId="0" fontId="17" fillId="0" borderId="11" xfId="0" applyNumberFormat="1" applyFont="1" applyFill="1" applyBorder="1" applyAlignment="1" applyProtection="1">
      <alignment/>
      <protection/>
    </xf>
    <xf numFmtId="0" fontId="11" fillId="35" borderId="10" xfId="15"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protection/>
    </xf>
    <xf numFmtId="176" fontId="13" fillId="0" borderId="12" xfId="0" applyNumberFormat="1" applyFont="1" applyFill="1" applyBorder="1" applyAlignment="1">
      <alignment horizontal="right" vertical="center" wrapText="1"/>
    </xf>
    <xf numFmtId="0" fontId="8" fillId="0" borderId="13" xfId="15" applyFont="1" applyFill="1" applyBorder="1" applyAlignment="1" applyProtection="1">
      <alignment horizontal="center" vertical="center"/>
      <protection locked="0"/>
    </xf>
    <xf numFmtId="176" fontId="8" fillId="33" borderId="13" xfId="15" applyNumberFormat="1" applyFont="1" applyFill="1" applyBorder="1" applyAlignment="1" applyProtection="1">
      <alignment horizontal="right" vertical="center"/>
      <protection locked="0"/>
    </xf>
    <xf numFmtId="176" fontId="10" fillId="34" borderId="13" xfId="15" applyNumberFormat="1" applyFont="1" applyFill="1" applyBorder="1" applyAlignment="1" applyProtection="1">
      <alignment horizontal="right" vertical="center"/>
      <protection locked="0"/>
    </xf>
    <xf numFmtId="176" fontId="2" fillId="0" borderId="13" xfId="15" applyNumberFormat="1" applyFont="1" applyFill="1" applyBorder="1" applyProtection="1">
      <alignment/>
      <protection/>
    </xf>
    <xf numFmtId="176" fontId="2" fillId="0" borderId="13" xfId="15" applyNumberFormat="1" applyFont="1" applyFill="1" applyBorder="1" applyAlignment="1" applyProtection="1">
      <alignment vertical="center"/>
      <protection locked="0"/>
    </xf>
    <xf numFmtId="0" fontId="11" fillId="35" borderId="13" xfId="15" applyFont="1" applyFill="1" applyBorder="1" applyAlignment="1" applyProtection="1">
      <alignment horizontal="right" vertical="center"/>
      <protection locked="0"/>
    </xf>
    <xf numFmtId="0" fontId="11" fillId="36" borderId="13" xfId="15" applyFont="1" applyFill="1" applyBorder="1" applyAlignment="1" applyProtection="1">
      <alignment horizontal="right" vertical="center"/>
      <protection locked="0"/>
    </xf>
    <xf numFmtId="0" fontId="11" fillId="0" borderId="13" xfId="15" applyFont="1" applyFill="1" applyBorder="1" applyAlignment="1" applyProtection="1">
      <alignment horizontal="right" vertical="center"/>
      <protection locked="0"/>
    </xf>
    <xf numFmtId="176" fontId="11" fillId="36" borderId="13" xfId="15" applyNumberFormat="1" applyFont="1" applyFill="1" applyBorder="1" applyAlignment="1" applyProtection="1">
      <alignment horizontal="right" vertical="center"/>
      <protection locked="0"/>
    </xf>
    <xf numFmtId="176" fontId="13" fillId="0" borderId="13" xfId="15" applyNumberFormat="1" applyFont="1" applyFill="1" applyBorder="1" applyAlignment="1" applyProtection="1">
      <alignment horizontal="right" vertical="center"/>
      <protection/>
    </xf>
    <xf numFmtId="0" fontId="13" fillId="0" borderId="13" xfId="15" applyNumberFormat="1" applyFont="1" applyFill="1" applyBorder="1" applyAlignment="1" applyProtection="1">
      <alignment horizontal="right" vertical="center"/>
      <protection/>
    </xf>
    <xf numFmtId="176" fontId="11" fillId="0" borderId="13" xfId="15" applyNumberFormat="1" applyFont="1" applyFill="1" applyBorder="1" applyAlignment="1" applyProtection="1">
      <alignment horizontal="right" vertical="center"/>
      <protection/>
    </xf>
    <xf numFmtId="0" fontId="11" fillId="0" borderId="13" xfId="15" applyNumberFormat="1" applyFont="1" applyFill="1" applyBorder="1" applyAlignment="1" applyProtection="1">
      <alignment horizontal="right" vertical="center"/>
      <protection/>
    </xf>
    <xf numFmtId="0" fontId="11" fillId="35" borderId="13" xfId="15" applyNumberFormat="1" applyFont="1" applyFill="1" applyBorder="1" applyAlignment="1" applyProtection="1">
      <alignment horizontal="right" vertical="center"/>
      <protection/>
    </xf>
    <xf numFmtId="176" fontId="11" fillId="36" borderId="13" xfId="15" applyNumberFormat="1" applyFont="1" applyFill="1" applyBorder="1" applyAlignment="1" applyProtection="1">
      <alignment horizontal="right" vertical="center"/>
      <protection/>
    </xf>
    <xf numFmtId="176" fontId="13" fillId="0" borderId="13" xfId="15" applyNumberFormat="1" applyFont="1" applyFill="1" applyBorder="1" applyAlignment="1" applyProtection="1">
      <alignment vertical="center"/>
      <protection/>
    </xf>
    <xf numFmtId="0" fontId="11" fillId="37" borderId="13" xfId="15" applyFont="1" applyFill="1" applyBorder="1" applyAlignment="1" applyProtection="1">
      <alignment horizontal="right" vertical="center"/>
      <protection locked="0"/>
    </xf>
    <xf numFmtId="0" fontId="14" fillId="37" borderId="13" xfId="15" applyFont="1" applyFill="1" applyBorder="1" applyAlignment="1" applyProtection="1">
      <alignment horizontal="right" vertical="center"/>
      <protection locked="0"/>
    </xf>
    <xf numFmtId="176" fontId="11" fillId="37" borderId="13" xfId="15" applyNumberFormat="1" applyFont="1" applyFill="1" applyBorder="1" applyAlignment="1" applyProtection="1">
      <alignment horizontal="right" vertical="center"/>
      <protection/>
    </xf>
    <xf numFmtId="176" fontId="11" fillId="38" borderId="13" xfId="15" applyNumberFormat="1" applyFont="1" applyFill="1" applyBorder="1" applyAlignment="1" applyProtection="1">
      <alignment horizontal="right" vertical="center"/>
      <protection/>
    </xf>
    <xf numFmtId="0" fontId="11" fillId="38" borderId="13" xfId="15" applyFont="1" applyFill="1" applyBorder="1" applyAlignment="1" applyProtection="1">
      <alignment horizontal="right" vertical="center"/>
      <protection locked="0"/>
    </xf>
    <xf numFmtId="0" fontId="13" fillId="36" borderId="13" xfId="15" applyFont="1" applyFill="1" applyBorder="1" applyAlignment="1" applyProtection="1">
      <alignment horizontal="right" vertical="center"/>
      <protection locked="0"/>
    </xf>
    <xf numFmtId="176" fontId="11" fillId="35" borderId="13" xfId="15" applyNumberFormat="1" applyFont="1" applyFill="1" applyBorder="1" applyAlignment="1" applyProtection="1">
      <alignment horizontal="right" vertical="center"/>
      <protection locked="0"/>
    </xf>
    <xf numFmtId="176" fontId="13" fillId="0" borderId="14" xfId="0" applyNumberFormat="1" applyFont="1" applyFill="1" applyBorder="1" applyAlignment="1">
      <alignment horizontal="right" vertical="center" wrapText="1"/>
    </xf>
    <xf numFmtId="176" fontId="5" fillId="34" borderId="13" xfId="15" applyNumberFormat="1" applyFont="1" applyFill="1" applyBorder="1" applyAlignment="1" applyProtection="1">
      <alignment horizontal="right" vertical="center"/>
      <protection/>
    </xf>
    <xf numFmtId="0" fontId="2" fillId="33" borderId="13" xfId="15" applyFont="1" applyFill="1" applyBorder="1">
      <alignment/>
      <protection/>
    </xf>
    <xf numFmtId="176" fontId="5" fillId="35" borderId="13" xfId="15" applyNumberFormat="1" applyFont="1" applyFill="1" applyBorder="1" applyAlignment="1" applyProtection="1">
      <alignment horizontal="right" vertical="center"/>
      <protection/>
    </xf>
    <xf numFmtId="0" fontId="8" fillId="33" borderId="13" xfId="15" applyFont="1" applyFill="1" applyBorder="1" applyAlignment="1" applyProtection="1">
      <alignment horizontal="right" vertical="center"/>
      <protection locked="0"/>
    </xf>
    <xf numFmtId="0" fontId="10" fillId="34" borderId="13" xfId="15" applyFont="1" applyFill="1" applyBorder="1" applyAlignment="1">
      <alignment horizontal="right" vertical="center"/>
      <protection/>
    </xf>
    <xf numFmtId="0" fontId="11" fillId="0" borderId="13" xfId="15" applyFont="1" applyBorder="1" applyAlignment="1">
      <alignment horizontal="right" vertical="center"/>
      <protection/>
    </xf>
    <xf numFmtId="0" fontId="5" fillId="0" borderId="13" xfId="15" applyFont="1" applyBorder="1" applyAlignment="1">
      <alignment horizontal="right" vertical="center"/>
      <protection/>
    </xf>
    <xf numFmtId="0" fontId="16" fillId="0" borderId="13" xfId="15" applyFont="1" applyFill="1" applyBorder="1" applyAlignment="1">
      <alignment horizontal="right" vertical="center"/>
      <protection/>
    </xf>
    <xf numFmtId="0" fontId="5" fillId="0" borderId="10" xfId="15" applyFont="1" applyFill="1" applyBorder="1">
      <alignment/>
      <protection/>
    </xf>
    <xf numFmtId="176" fontId="5" fillId="0" borderId="10" xfId="15" applyNumberFormat="1" applyFont="1" applyFill="1" applyBorder="1">
      <alignment/>
      <protection/>
    </xf>
    <xf numFmtId="0" fontId="5" fillId="39" borderId="0" xfId="15" applyFont="1" applyFill="1">
      <alignment/>
      <protection/>
    </xf>
    <xf numFmtId="0" fontId="6" fillId="39" borderId="0" xfId="15" applyFont="1" applyFill="1" applyBorder="1" applyAlignment="1">
      <alignment horizontal="left" vertical="center"/>
      <protection/>
    </xf>
    <xf numFmtId="0" fontId="7" fillId="39" borderId="0" xfId="15" applyFont="1" applyFill="1" applyBorder="1" applyAlignment="1">
      <alignment horizontal="center" vertical="center"/>
      <protection/>
    </xf>
    <xf numFmtId="0" fontId="8" fillId="39" borderId="10" xfId="15" applyFont="1" applyFill="1" applyBorder="1" applyAlignment="1">
      <alignment horizontal="center" vertical="center" wrapText="1"/>
      <protection/>
    </xf>
    <xf numFmtId="0" fontId="8" fillId="39" borderId="10" xfId="15" applyFont="1" applyFill="1" applyBorder="1" applyAlignment="1" applyProtection="1">
      <alignment horizontal="center" vertical="center"/>
      <protection locked="0"/>
    </xf>
    <xf numFmtId="176" fontId="8" fillId="39" borderId="10" xfId="15" applyNumberFormat="1" applyFont="1" applyFill="1" applyBorder="1" applyAlignment="1" applyProtection="1">
      <alignment horizontal="right" vertical="center"/>
      <protection locked="0"/>
    </xf>
    <xf numFmtId="0" fontId="9" fillId="39" borderId="10" xfId="15" applyFont="1" applyFill="1" applyBorder="1" applyAlignment="1">
      <alignment horizontal="left" vertical="center" wrapText="1"/>
      <protection/>
    </xf>
    <xf numFmtId="176" fontId="10" fillId="39" borderId="10" xfId="15" applyNumberFormat="1" applyFont="1" applyFill="1" applyBorder="1" applyAlignment="1" applyProtection="1">
      <alignment horizontal="right" vertical="center"/>
      <protection locked="0"/>
    </xf>
    <xf numFmtId="0" fontId="6" fillId="39" borderId="10" xfId="15" applyFont="1" applyFill="1" applyBorder="1" applyAlignment="1">
      <alignment horizontal="left" vertical="center" wrapText="1"/>
      <protection/>
    </xf>
    <xf numFmtId="176" fontId="2" fillId="39" borderId="10" xfId="15" applyNumberFormat="1" applyFont="1" applyFill="1" applyBorder="1" applyProtection="1">
      <alignment/>
      <protection/>
    </xf>
    <xf numFmtId="176" fontId="2" fillId="39" borderId="10" xfId="15" applyNumberFormat="1" applyFont="1" applyFill="1" applyBorder="1" applyAlignment="1" applyProtection="1">
      <alignment vertical="center"/>
      <protection locked="0"/>
    </xf>
    <xf numFmtId="0" fontId="11" fillId="39" borderId="10" xfId="15" applyFont="1" applyFill="1" applyBorder="1" applyAlignment="1" applyProtection="1">
      <alignment horizontal="right" vertical="center"/>
      <protection locked="0"/>
    </xf>
    <xf numFmtId="0" fontId="12" fillId="39" borderId="10" xfId="15" applyFont="1" applyFill="1" applyBorder="1" applyAlignment="1">
      <alignment horizontal="left" vertical="center" wrapText="1"/>
      <protection/>
    </xf>
    <xf numFmtId="0" fontId="11" fillId="39" borderId="10" xfId="0" applyNumberFormat="1" applyFont="1" applyFill="1" applyBorder="1" applyAlignment="1" applyProtection="1">
      <alignment/>
      <protection/>
    </xf>
    <xf numFmtId="176" fontId="11" fillId="39" borderId="10" xfId="15" applyNumberFormat="1" applyFont="1" applyFill="1" applyBorder="1" applyAlignment="1" applyProtection="1">
      <alignment horizontal="right" vertical="center"/>
      <protection locked="0"/>
    </xf>
    <xf numFmtId="0" fontId="6" fillId="39" borderId="10" xfId="15" applyFont="1" applyFill="1" applyBorder="1" applyAlignment="1">
      <alignment vertical="center" wrapText="1"/>
      <protection/>
    </xf>
    <xf numFmtId="176" fontId="13" fillId="39" borderId="10" xfId="15" applyNumberFormat="1" applyFont="1" applyFill="1" applyBorder="1" applyAlignment="1" applyProtection="1">
      <alignment horizontal="right" vertical="center"/>
      <protection/>
    </xf>
    <xf numFmtId="0" fontId="17" fillId="39" borderId="10" xfId="0" applyNumberFormat="1" applyFont="1" applyFill="1" applyBorder="1" applyAlignment="1" applyProtection="1">
      <alignment/>
      <protection/>
    </xf>
    <xf numFmtId="0" fontId="13" fillId="39" borderId="10" xfId="15" applyNumberFormat="1" applyFont="1" applyFill="1" applyBorder="1" applyAlignment="1" applyProtection="1">
      <alignment horizontal="right" vertical="center"/>
      <protection/>
    </xf>
    <xf numFmtId="0" fontId="17" fillId="39" borderId="10" xfId="0" applyNumberFormat="1" applyFont="1" applyFill="1" applyBorder="1" applyAlignment="1" applyProtection="1">
      <alignment/>
      <protection/>
    </xf>
    <xf numFmtId="176" fontId="11" fillId="39" borderId="10" xfId="15" applyNumberFormat="1" applyFont="1" applyFill="1" applyBorder="1" applyAlignment="1" applyProtection="1">
      <alignment horizontal="right" vertical="center"/>
      <protection/>
    </xf>
    <xf numFmtId="0" fontId="11" fillId="39" borderId="10" xfId="15" applyNumberFormat="1" applyFont="1" applyFill="1" applyBorder="1" applyAlignment="1" applyProtection="1">
      <alignment horizontal="right" vertical="center"/>
      <protection/>
    </xf>
    <xf numFmtId="176" fontId="13" fillId="39" borderId="10" xfId="15" applyNumberFormat="1" applyFont="1" applyFill="1" applyBorder="1" applyAlignment="1" applyProtection="1">
      <alignment vertical="center"/>
      <protection/>
    </xf>
    <xf numFmtId="0" fontId="7" fillId="39" borderId="10" xfId="15" applyFont="1" applyFill="1" applyBorder="1" applyAlignment="1">
      <alignment horizontal="left" vertical="center" wrapText="1"/>
      <protection/>
    </xf>
    <xf numFmtId="0" fontId="14" fillId="39" borderId="10" xfId="15" applyFont="1" applyFill="1" applyBorder="1" applyAlignment="1" applyProtection="1">
      <alignment horizontal="right" vertical="center"/>
      <protection locked="0"/>
    </xf>
    <xf numFmtId="0" fontId="6" fillId="39" borderId="10" xfId="15" applyNumberFormat="1" applyFont="1" applyFill="1" applyBorder="1" applyAlignment="1" applyProtection="1">
      <alignment/>
      <protection/>
    </xf>
    <xf numFmtId="0" fontId="15" fillId="39" borderId="10" xfId="15" applyFont="1" applyFill="1" applyBorder="1" applyAlignment="1">
      <alignment horizontal="left" vertical="center" wrapText="1"/>
      <protection/>
    </xf>
    <xf numFmtId="0" fontId="13" fillId="39" borderId="10" xfId="15" applyFont="1" applyFill="1" applyBorder="1" applyAlignment="1" applyProtection="1">
      <alignment horizontal="right" vertical="center"/>
      <protection locked="0"/>
    </xf>
    <xf numFmtId="176" fontId="13" fillId="39" borderId="10" xfId="0" applyNumberFormat="1" applyFont="1" applyFill="1" applyBorder="1" applyAlignment="1">
      <alignment horizontal="right" vertical="center" wrapText="1"/>
    </xf>
    <xf numFmtId="176" fontId="5" fillId="39" borderId="10" xfId="15" applyNumberFormat="1" applyFont="1" applyFill="1" applyBorder="1" applyAlignment="1" applyProtection="1">
      <alignment horizontal="right" vertical="center"/>
      <protection/>
    </xf>
    <xf numFmtId="177" fontId="6" fillId="39" borderId="10" xfId="15" applyNumberFormat="1" applyFont="1" applyFill="1" applyBorder="1" applyAlignment="1">
      <alignment vertical="center" wrapText="1"/>
      <protection/>
    </xf>
    <xf numFmtId="0" fontId="2" fillId="39" borderId="10" xfId="15" applyFont="1" applyFill="1" applyBorder="1">
      <alignment/>
      <protection/>
    </xf>
    <xf numFmtId="0" fontId="8" fillId="39" borderId="10" xfId="15" applyFont="1" applyFill="1" applyBorder="1" applyAlignment="1" applyProtection="1">
      <alignment horizontal="right" vertical="center"/>
      <protection locked="0"/>
    </xf>
    <xf numFmtId="0" fontId="9" fillId="39" borderId="10" xfId="15" applyFont="1" applyFill="1" applyBorder="1">
      <alignment/>
      <protection/>
    </xf>
    <xf numFmtId="0" fontId="10" fillId="39" borderId="10" xfId="15" applyFont="1" applyFill="1" applyBorder="1" applyAlignment="1">
      <alignment horizontal="right" vertical="center"/>
      <protection/>
    </xf>
    <xf numFmtId="0" fontId="6" fillId="39" borderId="10" xfId="15" applyFont="1" applyFill="1" applyBorder="1">
      <alignment/>
      <protection/>
    </xf>
    <xf numFmtId="0" fontId="11" fillId="39" borderId="10" xfId="15" applyFont="1" applyFill="1" applyBorder="1" applyAlignment="1">
      <alignment horizontal="right" vertical="center"/>
      <protection/>
    </xf>
    <xf numFmtId="0" fontId="5" fillId="39" borderId="10" xfId="15" applyFont="1" applyFill="1" applyBorder="1" applyAlignment="1">
      <alignment horizontal="right" vertical="center"/>
      <protection/>
    </xf>
    <xf numFmtId="0" fontId="16" fillId="39" borderId="10" xfId="15" applyFont="1" applyFill="1" applyBorder="1" applyAlignment="1">
      <alignment horizontal="right" vertical="center"/>
      <protection/>
    </xf>
    <xf numFmtId="0" fontId="5" fillId="39" borderId="15" xfId="15" applyFont="1" applyFill="1" applyBorder="1">
      <alignment/>
      <protection/>
    </xf>
    <xf numFmtId="0" fontId="5" fillId="39" borderId="15" xfId="15" applyFont="1" applyFill="1" applyBorder="1" applyAlignment="1">
      <alignment horizontal="right" vertical="center"/>
      <protection/>
    </xf>
    <xf numFmtId="0" fontId="1" fillId="0" borderId="0" xfId="15" applyFont="1" applyFill="1" applyBorder="1" applyAlignment="1">
      <alignment horizontal="center" vertical="center"/>
      <protection/>
    </xf>
    <xf numFmtId="0" fontId="0" fillId="0" borderId="16" xfId="15" applyFont="1" applyBorder="1" applyAlignment="1">
      <alignment horizontal="center"/>
      <protection/>
    </xf>
    <xf numFmtId="0" fontId="5" fillId="0" borderId="15" xfId="15" applyFont="1" applyBorder="1" applyAlignment="1">
      <alignment horizontal="center"/>
      <protection/>
    </xf>
    <xf numFmtId="0" fontId="1" fillId="39" borderId="0" xfId="15" applyFont="1" applyFill="1" applyBorder="1" applyAlignment="1">
      <alignment horizontal="center" vertical="center"/>
      <protection/>
    </xf>
  </cellXfs>
  <cellStyles count="48">
    <cellStyle name="Normal" xfId="0"/>
    <cellStyle name="?鹎%U龡&amp;H齲_x0001_C铣_x0014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75"/>
  <sheetViews>
    <sheetView zoomScaleSheetLayoutView="100" zoomScalePageLayoutView="0" workbookViewId="0" topLeftCell="A1">
      <selection activeCell="A38" sqref="A38"/>
    </sheetView>
  </sheetViews>
  <sheetFormatPr defaultColWidth="9.00390625" defaultRowHeight="14.25"/>
  <cols>
    <col min="1" max="1" width="81.50390625" style="1" customWidth="1"/>
    <col min="2" max="2" width="9.125" style="1" customWidth="1"/>
    <col min="3" max="16384" width="9.00390625" style="1" customWidth="1"/>
  </cols>
  <sheetData>
    <row r="1" spans="1:2" ht="33" customHeight="1">
      <c r="A1" s="138" t="s">
        <v>107</v>
      </c>
      <c r="B1" s="138"/>
    </row>
    <row r="2" spans="1:2" ht="17.25" customHeight="1">
      <c r="A2" s="2"/>
      <c r="B2" s="3"/>
    </row>
    <row r="3" spans="1:2" ht="15" customHeight="1">
      <c r="A3" s="4" t="s">
        <v>0</v>
      </c>
      <c r="B3" s="5" t="s">
        <v>1</v>
      </c>
    </row>
    <row r="4" spans="1:2" ht="15" customHeight="1">
      <c r="A4" s="6" t="s">
        <v>2</v>
      </c>
      <c r="B4" s="7">
        <f>B5+B12+B161</f>
        <v>65152.200000000004</v>
      </c>
    </row>
    <row r="5" spans="1:2" ht="15" customHeight="1">
      <c r="A5" s="8" t="s">
        <v>3</v>
      </c>
      <c r="B5" s="9">
        <f>SUM(B6:B11)</f>
        <v>3626</v>
      </c>
    </row>
    <row r="6" spans="1:2" ht="15" customHeight="1">
      <c r="A6" s="10" t="s">
        <v>152</v>
      </c>
      <c r="B6" s="13">
        <v>3109</v>
      </c>
    </row>
    <row r="7" spans="1:2" ht="15" customHeight="1">
      <c r="A7" s="10" t="s">
        <v>4</v>
      </c>
      <c r="B7" s="12">
        <v>153</v>
      </c>
    </row>
    <row r="8" spans="1:2" ht="15" customHeight="1">
      <c r="A8" s="10" t="s">
        <v>5</v>
      </c>
      <c r="B8" s="15">
        <v>304</v>
      </c>
    </row>
    <row r="9" spans="1:2" ht="15" customHeight="1">
      <c r="A9" s="10" t="s">
        <v>153</v>
      </c>
      <c r="B9" s="15">
        <v>-7</v>
      </c>
    </row>
    <row r="10" spans="1:2" ht="14.25" customHeight="1">
      <c r="A10" s="10" t="s">
        <v>6</v>
      </c>
      <c r="B10" s="15">
        <v>65</v>
      </c>
    </row>
    <row r="11" spans="1:2" ht="14.25" customHeight="1">
      <c r="A11" s="16" t="s">
        <v>7</v>
      </c>
      <c r="B11" s="15">
        <v>2</v>
      </c>
    </row>
    <row r="12" spans="1:2" ht="15" customHeight="1">
      <c r="A12" s="8" t="s">
        <v>8</v>
      </c>
      <c r="B12" s="9">
        <f>B13+B16+B22+B25+B42+B44+B46+B48+B66+B70+B75+B78+B80+B82+B133+B145</f>
        <v>61526.200000000004</v>
      </c>
    </row>
    <row r="13" spans="1:2" ht="15" customHeight="1">
      <c r="A13" s="17" t="s">
        <v>9</v>
      </c>
      <c r="B13" s="18">
        <f>SUM(B14:B15)</f>
        <v>13692</v>
      </c>
    </row>
    <row r="14" spans="1:2" s="21" customFormat="1" ht="15" customHeight="1">
      <c r="A14" s="19" t="s">
        <v>114</v>
      </c>
      <c r="B14" s="20">
        <v>10198</v>
      </c>
    </row>
    <row r="15" spans="1:2" ht="15" customHeight="1">
      <c r="A15" s="19" t="s">
        <v>10</v>
      </c>
      <c r="B15" s="20">
        <v>3494</v>
      </c>
    </row>
    <row r="16" spans="1:2" ht="15" customHeight="1">
      <c r="A16" s="17" t="s">
        <v>11</v>
      </c>
      <c r="B16" s="18">
        <f>SUM(B17:B21)</f>
        <v>13382</v>
      </c>
    </row>
    <row r="17" spans="1:2" s="21" customFormat="1" ht="15" customHeight="1">
      <c r="A17" s="19" t="s">
        <v>112</v>
      </c>
      <c r="B17" s="20">
        <v>6130</v>
      </c>
    </row>
    <row r="18" spans="1:2" s="21" customFormat="1" ht="15" customHeight="1">
      <c r="A18" s="19" t="s">
        <v>111</v>
      </c>
      <c r="B18" s="20">
        <v>6054</v>
      </c>
    </row>
    <row r="19" spans="1:2" ht="15" customHeight="1">
      <c r="A19" s="19" t="s">
        <v>110</v>
      </c>
      <c r="B19" s="15">
        <v>648</v>
      </c>
    </row>
    <row r="20" spans="1:2" ht="15" customHeight="1">
      <c r="A20" s="61" t="s">
        <v>151</v>
      </c>
      <c r="B20" s="15">
        <v>467</v>
      </c>
    </row>
    <row r="21" spans="1:2" ht="15" customHeight="1">
      <c r="A21" s="61" t="s">
        <v>150</v>
      </c>
      <c r="B21" s="15">
        <v>83</v>
      </c>
    </row>
    <row r="22" spans="1:2" ht="15" customHeight="1">
      <c r="A22" s="17" t="s">
        <v>12</v>
      </c>
      <c r="B22" s="18">
        <f>SUM(B23:B24)</f>
        <v>5250</v>
      </c>
    </row>
    <row r="23" spans="1:2" s="21" customFormat="1" ht="16.5" customHeight="1">
      <c r="A23" s="19" t="s">
        <v>115</v>
      </c>
      <c r="B23" s="20">
        <v>5220</v>
      </c>
    </row>
    <row r="24" spans="1:2" ht="15" customHeight="1">
      <c r="A24" s="10" t="s">
        <v>117</v>
      </c>
      <c r="B24" s="15">
        <v>30</v>
      </c>
    </row>
    <row r="25" spans="1:2" s="21" customFormat="1" ht="15" customHeight="1">
      <c r="A25" s="17" t="s">
        <v>13</v>
      </c>
      <c r="B25" s="22">
        <f>SUM(B26:B41)</f>
        <v>382.5</v>
      </c>
    </row>
    <row r="26" spans="1:2" s="21" customFormat="1" ht="15.75" customHeight="1">
      <c r="A26" s="23" t="s">
        <v>14</v>
      </c>
      <c r="B26" s="24">
        <v>2</v>
      </c>
    </row>
    <row r="27" spans="1:2" s="21" customFormat="1" ht="15.75" customHeight="1">
      <c r="A27" s="56" t="s">
        <v>118</v>
      </c>
      <c r="B27" s="24"/>
    </row>
    <row r="28" spans="1:2" s="21" customFormat="1" ht="15.75" customHeight="1">
      <c r="A28" s="56" t="s">
        <v>119</v>
      </c>
      <c r="B28" s="24">
        <v>40</v>
      </c>
    </row>
    <row r="29" spans="1:2" s="21" customFormat="1" ht="15.75" customHeight="1">
      <c r="A29" s="56" t="s">
        <v>120</v>
      </c>
      <c r="B29" s="24">
        <v>40</v>
      </c>
    </row>
    <row r="30" spans="1:2" s="21" customFormat="1" ht="15.75" customHeight="1">
      <c r="A30" s="56" t="s">
        <v>121</v>
      </c>
      <c r="B30" s="24"/>
    </row>
    <row r="31" spans="1:2" s="21" customFormat="1" ht="15.75" customHeight="1">
      <c r="A31" s="56" t="s">
        <v>122</v>
      </c>
      <c r="B31" s="24"/>
    </row>
    <row r="32" spans="1:2" s="21" customFormat="1" ht="15.75" customHeight="1">
      <c r="A32" s="56" t="s">
        <v>123</v>
      </c>
      <c r="B32" s="24"/>
    </row>
    <row r="33" spans="1:2" s="21" customFormat="1" ht="15.75" customHeight="1">
      <c r="A33" s="56" t="s">
        <v>124</v>
      </c>
      <c r="B33" s="24"/>
    </row>
    <row r="34" spans="1:2" s="21" customFormat="1" ht="15.75" customHeight="1">
      <c r="A34" s="56" t="s">
        <v>125</v>
      </c>
      <c r="B34" s="24">
        <v>48</v>
      </c>
    </row>
    <row r="35" spans="1:2" s="21" customFormat="1" ht="15.75" customHeight="1">
      <c r="A35" s="56" t="s">
        <v>126</v>
      </c>
      <c r="B35" s="24"/>
    </row>
    <row r="36" spans="1:2" s="21" customFormat="1" ht="15.75" customHeight="1">
      <c r="A36" s="56" t="s">
        <v>127</v>
      </c>
      <c r="B36" s="24"/>
    </row>
    <row r="37" spans="1:2" s="21" customFormat="1" ht="15.75" customHeight="1">
      <c r="A37" s="56" t="s">
        <v>128</v>
      </c>
      <c r="B37" s="24">
        <v>35</v>
      </c>
    </row>
    <row r="38" spans="1:2" s="21" customFormat="1" ht="15.75" customHeight="1">
      <c r="A38" s="56" t="s">
        <v>129</v>
      </c>
      <c r="B38" s="57">
        <v>85.5</v>
      </c>
    </row>
    <row r="39" spans="1:2" s="21" customFormat="1" ht="15.75" customHeight="1">
      <c r="A39" s="59" t="s">
        <v>130</v>
      </c>
      <c r="B39" s="24">
        <v>32</v>
      </c>
    </row>
    <row r="40" spans="1:2" s="21" customFormat="1" ht="15.75" customHeight="1">
      <c r="A40" s="59" t="s">
        <v>131</v>
      </c>
      <c r="B40" s="24"/>
    </row>
    <row r="41" spans="1:2" s="21" customFormat="1" ht="15.75" customHeight="1">
      <c r="A41" s="59" t="s">
        <v>132</v>
      </c>
      <c r="B41" s="24">
        <v>100</v>
      </c>
    </row>
    <row r="42" spans="1:2" ht="15" customHeight="1">
      <c r="A42" s="17" t="s">
        <v>15</v>
      </c>
      <c r="B42" s="18">
        <f>B43</f>
        <v>0</v>
      </c>
    </row>
    <row r="43" spans="1:2" s="21" customFormat="1" ht="15" customHeight="1">
      <c r="A43" s="19" t="s">
        <v>109</v>
      </c>
      <c r="B43" s="20"/>
    </row>
    <row r="44" spans="1:2" ht="15" customHeight="1">
      <c r="A44" s="17" t="s">
        <v>16</v>
      </c>
      <c r="B44" s="18">
        <f>SUM(B45:B45)</f>
        <v>0</v>
      </c>
    </row>
    <row r="45" spans="1:2" ht="15" customHeight="1">
      <c r="A45" s="10"/>
      <c r="B45" s="15"/>
    </row>
    <row r="46" spans="1:2" s="21" customFormat="1" ht="15.75">
      <c r="A46" s="17" t="s">
        <v>17</v>
      </c>
      <c r="B46" s="18">
        <f>B47</f>
        <v>0</v>
      </c>
    </row>
    <row r="47" spans="1:2" s="21" customFormat="1" ht="15.75">
      <c r="A47" s="19"/>
      <c r="B47" s="20"/>
    </row>
    <row r="48" spans="1:2" s="21" customFormat="1" ht="15" customHeight="1">
      <c r="A48" s="23" t="s">
        <v>18</v>
      </c>
      <c r="B48" s="14">
        <f>SUM(B49:B65)</f>
        <v>1572.3000000000002</v>
      </c>
    </row>
    <row r="49" spans="1:2" s="21" customFormat="1" ht="15" customHeight="1">
      <c r="A49" s="59" t="s">
        <v>133</v>
      </c>
      <c r="B49" s="58">
        <v>89</v>
      </c>
    </row>
    <row r="50" spans="1:2" s="21" customFormat="1" ht="15" customHeight="1">
      <c r="A50" s="59" t="s">
        <v>134</v>
      </c>
      <c r="B50" s="58">
        <v>48</v>
      </c>
    </row>
    <row r="51" spans="1:2" s="21" customFormat="1" ht="15" customHeight="1">
      <c r="A51" s="59" t="s">
        <v>134</v>
      </c>
      <c r="B51" s="58">
        <v>507</v>
      </c>
    </row>
    <row r="52" spans="1:2" s="21" customFormat="1" ht="15" customHeight="1">
      <c r="A52" s="59" t="s">
        <v>135</v>
      </c>
      <c r="B52" s="58">
        <v>1</v>
      </c>
    </row>
    <row r="53" spans="1:2" s="21" customFormat="1" ht="15" customHeight="1">
      <c r="A53" s="59" t="s">
        <v>135</v>
      </c>
      <c r="B53" s="58">
        <v>2</v>
      </c>
    </row>
    <row r="54" spans="1:2" s="21" customFormat="1" ht="15" customHeight="1">
      <c r="A54" s="59" t="s">
        <v>136</v>
      </c>
      <c r="B54" s="58">
        <v>28</v>
      </c>
    </row>
    <row r="55" spans="1:2" s="21" customFormat="1" ht="15" customHeight="1">
      <c r="A55" s="59" t="s">
        <v>136</v>
      </c>
      <c r="B55" s="58">
        <v>112.9</v>
      </c>
    </row>
    <row r="56" spans="1:2" s="21" customFormat="1" ht="15" customHeight="1">
      <c r="A56" s="59" t="s">
        <v>137</v>
      </c>
      <c r="B56" s="58">
        <v>3</v>
      </c>
    </row>
    <row r="57" spans="1:2" s="21" customFormat="1" ht="15" customHeight="1">
      <c r="A57" s="59" t="s">
        <v>137</v>
      </c>
      <c r="B57" s="58"/>
    </row>
    <row r="58" spans="1:2" s="21" customFormat="1" ht="15" customHeight="1">
      <c r="A58" s="59" t="s">
        <v>137</v>
      </c>
      <c r="B58" s="58">
        <v>20</v>
      </c>
    </row>
    <row r="59" spans="1:2" s="21" customFormat="1" ht="15.75" customHeight="1">
      <c r="A59" s="59" t="s">
        <v>137</v>
      </c>
      <c r="B59" s="58"/>
    </row>
    <row r="60" spans="1:2" ht="15" customHeight="1">
      <c r="A60" s="59" t="s">
        <v>138</v>
      </c>
      <c r="B60" s="60">
        <v>61</v>
      </c>
    </row>
    <row r="61" spans="1:2" s="21" customFormat="1" ht="15" customHeight="1">
      <c r="A61" s="59" t="s">
        <v>138</v>
      </c>
      <c r="B61" s="58">
        <v>175</v>
      </c>
    </row>
    <row r="62" spans="1:2" s="21" customFormat="1" ht="15" customHeight="1">
      <c r="A62" s="59" t="s">
        <v>139</v>
      </c>
      <c r="B62" s="58">
        <v>24</v>
      </c>
    </row>
    <row r="63" spans="1:2" s="21" customFormat="1" ht="15" customHeight="1">
      <c r="A63" s="59" t="s">
        <v>140</v>
      </c>
      <c r="B63" s="58">
        <v>375</v>
      </c>
    </row>
    <row r="64" spans="1:2" ht="15" customHeight="1">
      <c r="A64" s="59" t="s">
        <v>141</v>
      </c>
      <c r="B64" s="60">
        <v>68</v>
      </c>
    </row>
    <row r="65" spans="1:2" ht="15" customHeight="1">
      <c r="A65" s="59" t="s">
        <v>142</v>
      </c>
      <c r="B65" s="60">
        <v>58.4</v>
      </c>
    </row>
    <row r="66" spans="1:2" ht="15" customHeight="1">
      <c r="A66" s="25" t="s">
        <v>19</v>
      </c>
      <c r="B66" s="26">
        <f>SUM(B67:B69)</f>
        <v>2643</v>
      </c>
    </row>
    <row r="67" spans="1:2" ht="15" customHeight="1">
      <c r="A67" s="59" t="s">
        <v>143</v>
      </c>
      <c r="B67" s="27">
        <v>67</v>
      </c>
    </row>
    <row r="68" spans="1:2" ht="15" customHeight="1">
      <c r="A68" s="59" t="s">
        <v>144</v>
      </c>
      <c r="B68" s="27">
        <v>139</v>
      </c>
    </row>
    <row r="69" spans="1:2" ht="15" customHeight="1">
      <c r="A69" s="59" t="s">
        <v>145</v>
      </c>
      <c r="B69" s="14">
        <v>2437</v>
      </c>
    </row>
    <row r="70" spans="1:2" ht="15" customHeight="1">
      <c r="A70" s="25" t="s">
        <v>20</v>
      </c>
      <c r="B70" s="26">
        <f>SUM(B71:B74)</f>
        <v>3067</v>
      </c>
    </row>
    <row r="71" spans="1:2" ht="15" customHeight="1">
      <c r="A71" s="59" t="s">
        <v>146</v>
      </c>
      <c r="B71" s="14">
        <v>277</v>
      </c>
    </row>
    <row r="72" spans="1:2" ht="15" customHeight="1">
      <c r="A72" s="59" t="s">
        <v>146</v>
      </c>
      <c r="B72" s="14">
        <v>1141</v>
      </c>
    </row>
    <row r="73" spans="1:2" ht="15" customHeight="1">
      <c r="A73" s="59" t="s">
        <v>147</v>
      </c>
      <c r="B73" s="14">
        <v>1365</v>
      </c>
    </row>
    <row r="74" spans="1:2" ht="15" customHeight="1">
      <c r="A74" s="59" t="s">
        <v>147</v>
      </c>
      <c r="B74" s="14">
        <v>284</v>
      </c>
    </row>
    <row r="75" spans="1:2" ht="15" customHeight="1">
      <c r="A75" s="17" t="s">
        <v>21</v>
      </c>
      <c r="B75" s="26">
        <f>SUM(B76:B77)</f>
        <v>1800</v>
      </c>
    </row>
    <row r="76" spans="1:2" ht="15" customHeight="1">
      <c r="A76" s="59" t="s">
        <v>148</v>
      </c>
      <c r="B76" s="14">
        <v>1500</v>
      </c>
    </row>
    <row r="77" spans="1:2" ht="15" customHeight="1">
      <c r="A77" s="59" t="s">
        <v>148</v>
      </c>
      <c r="B77" s="14">
        <v>300</v>
      </c>
    </row>
    <row r="78" spans="1:2" ht="15" customHeight="1">
      <c r="A78" s="17" t="s">
        <v>22</v>
      </c>
      <c r="B78" s="18">
        <f>SUM(B79:B79)</f>
        <v>0</v>
      </c>
    </row>
    <row r="79" spans="1:2" s="21" customFormat="1" ht="15" customHeight="1">
      <c r="A79" s="19" t="s">
        <v>116</v>
      </c>
      <c r="B79" s="20"/>
    </row>
    <row r="80" spans="1:2" ht="15" customHeight="1">
      <c r="A80" s="17" t="s">
        <v>23</v>
      </c>
      <c r="B80" s="18">
        <f>SUM(B81:B81)</f>
        <v>5922</v>
      </c>
    </row>
    <row r="81" spans="1:2" s="21" customFormat="1" ht="15" customHeight="1">
      <c r="A81" s="19" t="s">
        <v>108</v>
      </c>
      <c r="B81" s="20">
        <v>5922</v>
      </c>
    </row>
    <row r="82" spans="1:2" ht="15" customHeight="1">
      <c r="A82" s="17" t="s">
        <v>24</v>
      </c>
      <c r="B82" s="26">
        <f>B83+B90+B97+B107+B108+B109+B110+B111+B112+B113+B114+B115+B116+B117+B118+B119+B120+B121+B122+B123+B124+B125+B126+B127+B128+B129+B130++B131++B132</f>
        <v>16964.4</v>
      </c>
    </row>
    <row r="83" spans="1:2" ht="15" customHeight="1">
      <c r="A83" s="28" t="s">
        <v>25</v>
      </c>
      <c r="B83" s="29">
        <f>SUM(B84:B89)</f>
        <v>6175</v>
      </c>
    </row>
    <row r="84" spans="1:2" ht="15" customHeight="1">
      <c r="A84" s="10" t="s">
        <v>26</v>
      </c>
      <c r="B84" s="15">
        <v>782</v>
      </c>
    </row>
    <row r="85" spans="1:2" ht="15" customHeight="1">
      <c r="A85" s="10" t="s">
        <v>27</v>
      </c>
      <c r="B85" s="15">
        <v>797</v>
      </c>
    </row>
    <row r="86" spans="1:2" ht="15" customHeight="1">
      <c r="A86" s="10" t="s">
        <v>28</v>
      </c>
      <c r="B86" s="15">
        <v>816</v>
      </c>
    </row>
    <row r="87" spans="1:2" ht="15" customHeight="1">
      <c r="A87" s="10" t="s">
        <v>29</v>
      </c>
      <c r="B87" s="15">
        <v>504</v>
      </c>
    </row>
    <row r="88" spans="1:2" ht="15" customHeight="1">
      <c r="A88" s="10" t="s">
        <v>30</v>
      </c>
      <c r="B88" s="15">
        <v>2908</v>
      </c>
    </row>
    <row r="89" spans="1:2" ht="15" customHeight="1">
      <c r="A89" s="10" t="s">
        <v>31</v>
      </c>
      <c r="B89" s="15">
        <v>368</v>
      </c>
    </row>
    <row r="90" spans="1:2" ht="15" customHeight="1">
      <c r="A90" s="28" t="s">
        <v>32</v>
      </c>
      <c r="B90" s="29">
        <f>B91+B92+B93+B95+B96</f>
        <v>2573</v>
      </c>
    </row>
    <row r="91" spans="1:2" ht="15" customHeight="1">
      <c r="A91" s="10" t="s">
        <v>33</v>
      </c>
      <c r="B91" s="15">
        <v>35</v>
      </c>
    </row>
    <row r="92" spans="1:2" ht="15" customHeight="1">
      <c r="A92" s="10" t="s">
        <v>34</v>
      </c>
      <c r="B92" s="15">
        <v>1285</v>
      </c>
    </row>
    <row r="93" spans="1:2" ht="15" customHeight="1">
      <c r="A93" s="10" t="s">
        <v>113</v>
      </c>
      <c r="B93" s="15">
        <v>-335</v>
      </c>
    </row>
    <row r="94" spans="1:2" ht="15" customHeight="1">
      <c r="A94" s="10" t="s">
        <v>35</v>
      </c>
      <c r="B94" s="15">
        <v>216</v>
      </c>
    </row>
    <row r="95" spans="1:2" ht="15" customHeight="1">
      <c r="A95" s="10" t="s">
        <v>36</v>
      </c>
      <c r="B95" s="15">
        <v>9</v>
      </c>
    </row>
    <row r="96" spans="1:2" ht="15" customHeight="1">
      <c r="A96" s="10" t="s">
        <v>37</v>
      </c>
      <c r="B96" s="15">
        <v>1579</v>
      </c>
    </row>
    <row r="97" spans="1:2" ht="15" customHeight="1">
      <c r="A97" s="28" t="s">
        <v>38</v>
      </c>
      <c r="B97" s="29">
        <f>B98+SUM(B101:B106)</f>
        <v>1970</v>
      </c>
    </row>
    <row r="98" spans="1:2" ht="15" customHeight="1">
      <c r="A98" s="19" t="s">
        <v>39</v>
      </c>
      <c r="B98" s="20">
        <f>SUM(B99:B100)</f>
        <v>272</v>
      </c>
    </row>
    <row r="99" spans="1:2" ht="15" customHeight="1">
      <c r="A99" s="19" t="s">
        <v>40</v>
      </c>
      <c r="B99" s="20">
        <v>217</v>
      </c>
    </row>
    <row r="100" spans="1:2" ht="15" customHeight="1">
      <c r="A100" s="30" t="s">
        <v>41</v>
      </c>
      <c r="B100" s="20">
        <v>55</v>
      </c>
    </row>
    <row r="101" spans="1:2" ht="15" customHeight="1">
      <c r="A101" s="19" t="s">
        <v>42</v>
      </c>
      <c r="B101" s="20"/>
    </row>
    <row r="102" spans="1:2" ht="15" customHeight="1">
      <c r="A102" s="19" t="s">
        <v>43</v>
      </c>
      <c r="B102" s="20">
        <v>797</v>
      </c>
    </row>
    <row r="103" spans="1:2" ht="15" customHeight="1">
      <c r="A103" s="19" t="s">
        <v>44</v>
      </c>
      <c r="B103" s="20">
        <v>822</v>
      </c>
    </row>
    <row r="104" spans="1:2" ht="15" customHeight="1">
      <c r="A104" s="19" t="s">
        <v>45</v>
      </c>
      <c r="B104" s="20">
        <v>63</v>
      </c>
    </row>
    <row r="105" spans="1:2" ht="15" customHeight="1">
      <c r="A105" s="19" t="s">
        <v>46</v>
      </c>
      <c r="B105" s="20">
        <v>16</v>
      </c>
    </row>
    <row r="106" spans="1:2" ht="15" customHeight="1">
      <c r="A106" s="19" t="s">
        <v>47</v>
      </c>
      <c r="B106" s="20"/>
    </row>
    <row r="107" spans="1:2" ht="15" customHeight="1">
      <c r="A107" s="28" t="s">
        <v>48</v>
      </c>
      <c r="B107" s="29">
        <v>134</v>
      </c>
    </row>
    <row r="108" spans="1:2" ht="15" customHeight="1">
      <c r="A108" s="28" t="s">
        <v>49</v>
      </c>
      <c r="B108" s="29">
        <v>2732</v>
      </c>
    </row>
    <row r="109" spans="1:2" ht="15" customHeight="1">
      <c r="A109" s="28" t="s">
        <v>50</v>
      </c>
      <c r="B109" s="29">
        <v>10</v>
      </c>
    </row>
    <row r="110" spans="1:2" ht="15" customHeight="1">
      <c r="A110" s="28" t="s">
        <v>51</v>
      </c>
      <c r="B110" s="29">
        <v>18</v>
      </c>
    </row>
    <row r="111" spans="1:2" ht="15" customHeight="1">
      <c r="A111" s="28" t="s">
        <v>52</v>
      </c>
      <c r="B111" s="29">
        <v>350</v>
      </c>
    </row>
    <row r="112" spans="1:2" s="21" customFormat="1" ht="15" customHeight="1">
      <c r="A112" s="28" t="s">
        <v>53</v>
      </c>
      <c r="B112" s="29">
        <v>15</v>
      </c>
    </row>
    <row r="113" spans="1:2" ht="15" customHeight="1">
      <c r="A113" s="28" t="s">
        <v>54</v>
      </c>
      <c r="B113" s="29">
        <v>516</v>
      </c>
    </row>
    <row r="114" spans="1:2" ht="18.75" customHeight="1">
      <c r="A114" s="31" t="s">
        <v>55</v>
      </c>
      <c r="B114" s="29">
        <v>392</v>
      </c>
    </row>
    <row r="115" spans="1:2" ht="15" customHeight="1">
      <c r="A115" s="28" t="s">
        <v>56</v>
      </c>
      <c r="B115" s="29">
        <v>28</v>
      </c>
    </row>
    <row r="116" spans="1:2" ht="15" customHeight="1">
      <c r="A116" s="28" t="s">
        <v>57</v>
      </c>
      <c r="B116" s="29"/>
    </row>
    <row r="117" spans="1:2" ht="15" customHeight="1">
      <c r="A117" s="28" t="s">
        <v>58</v>
      </c>
      <c r="B117" s="29">
        <v>61</v>
      </c>
    </row>
    <row r="118" spans="1:2" ht="15" customHeight="1">
      <c r="A118" s="28" t="s">
        <v>59</v>
      </c>
      <c r="B118" s="32"/>
    </row>
    <row r="119" spans="1:2" ht="15" customHeight="1">
      <c r="A119" s="28" t="s">
        <v>60</v>
      </c>
      <c r="B119" s="29">
        <v>4</v>
      </c>
    </row>
    <row r="120" spans="1:2" ht="15" customHeight="1">
      <c r="A120" s="28" t="s">
        <v>61</v>
      </c>
      <c r="B120" s="29"/>
    </row>
    <row r="121" spans="1:2" ht="15" customHeight="1">
      <c r="A121" s="28" t="s">
        <v>62</v>
      </c>
      <c r="B121" s="29"/>
    </row>
    <row r="122" spans="1:2" ht="15" customHeight="1">
      <c r="A122" s="28" t="s">
        <v>63</v>
      </c>
      <c r="B122" s="29">
        <v>27</v>
      </c>
    </row>
    <row r="123" spans="1:2" ht="15" customHeight="1">
      <c r="A123" s="28" t="s">
        <v>64</v>
      </c>
      <c r="B123" s="29"/>
    </row>
    <row r="124" spans="1:2" ht="25.5" customHeight="1">
      <c r="A124" s="28" t="s">
        <v>65</v>
      </c>
      <c r="B124" s="29"/>
    </row>
    <row r="125" spans="1:2" ht="15" customHeight="1">
      <c r="A125" s="31" t="s">
        <v>66</v>
      </c>
      <c r="B125" s="33">
        <v>41</v>
      </c>
    </row>
    <row r="126" spans="1:2" ht="15" customHeight="1">
      <c r="A126" s="31" t="s">
        <v>67</v>
      </c>
      <c r="B126" s="33">
        <v>303</v>
      </c>
    </row>
    <row r="127" spans="1:2" ht="15" customHeight="1">
      <c r="A127" s="34" t="s">
        <v>68</v>
      </c>
      <c r="B127" s="33"/>
    </row>
    <row r="128" spans="1:2" ht="15" customHeight="1">
      <c r="A128" s="53" t="s">
        <v>103</v>
      </c>
      <c r="B128" s="54">
        <v>129</v>
      </c>
    </row>
    <row r="129" spans="1:2" ht="15" customHeight="1">
      <c r="A129" s="53" t="s">
        <v>104</v>
      </c>
      <c r="B129" s="54">
        <v>213</v>
      </c>
    </row>
    <row r="130" spans="1:2" ht="15" customHeight="1">
      <c r="A130" s="53" t="s">
        <v>105</v>
      </c>
      <c r="B130" s="54">
        <v>881</v>
      </c>
    </row>
    <row r="131" spans="1:2" ht="15" customHeight="1">
      <c r="A131" s="34" t="s">
        <v>106</v>
      </c>
      <c r="B131" s="33">
        <v>392.4</v>
      </c>
    </row>
    <row r="132" spans="1:2" ht="15" customHeight="1">
      <c r="A132" s="34" t="s">
        <v>149</v>
      </c>
      <c r="B132" s="33"/>
    </row>
    <row r="133" spans="1:2" ht="15" customHeight="1">
      <c r="A133" s="17" t="s">
        <v>69</v>
      </c>
      <c r="B133" s="18">
        <f>SUM(B134:B144)</f>
        <v>-2230</v>
      </c>
    </row>
    <row r="134" spans="1:2" ht="15" customHeight="1">
      <c r="A134" s="19" t="s">
        <v>70</v>
      </c>
      <c r="B134" s="20">
        <v>-88</v>
      </c>
    </row>
    <row r="135" spans="1:2" ht="15" customHeight="1">
      <c r="A135" s="19" t="s">
        <v>71</v>
      </c>
      <c r="B135" s="20"/>
    </row>
    <row r="136" spans="1:2" ht="15" customHeight="1">
      <c r="A136" s="19" t="s">
        <v>72</v>
      </c>
      <c r="B136" s="20">
        <v>-59</v>
      </c>
    </row>
    <row r="137" spans="1:2" ht="15" customHeight="1">
      <c r="A137" s="19" t="s">
        <v>73</v>
      </c>
      <c r="B137" s="20">
        <v>-3</v>
      </c>
    </row>
    <row r="138" spans="1:2" ht="15" customHeight="1">
      <c r="A138" s="19" t="s">
        <v>74</v>
      </c>
      <c r="B138" s="20"/>
    </row>
    <row r="139" spans="1:2" ht="15" customHeight="1">
      <c r="A139" s="19" t="s">
        <v>75</v>
      </c>
      <c r="B139" s="20">
        <v>9</v>
      </c>
    </row>
    <row r="140" spans="1:2" ht="15" customHeight="1">
      <c r="A140" s="19" t="s">
        <v>76</v>
      </c>
      <c r="B140" s="20"/>
    </row>
    <row r="141" spans="1:2" s="21" customFormat="1" ht="15" customHeight="1">
      <c r="A141" s="19" t="s">
        <v>77</v>
      </c>
      <c r="B141" s="20"/>
    </row>
    <row r="142" spans="1:2" s="21" customFormat="1" ht="15" customHeight="1">
      <c r="A142" s="19" t="s">
        <v>78</v>
      </c>
      <c r="B142" s="20"/>
    </row>
    <row r="143" spans="1:2" s="21" customFormat="1" ht="15" customHeight="1">
      <c r="A143" s="19" t="s">
        <v>79</v>
      </c>
      <c r="B143" s="20"/>
    </row>
    <row r="144" spans="1:2" ht="15" customHeight="1">
      <c r="A144" s="37" t="s">
        <v>102</v>
      </c>
      <c r="B144" s="55">
        <v>-2089</v>
      </c>
    </row>
    <row r="145" spans="1:2" ht="15" customHeight="1">
      <c r="A145" s="35" t="s">
        <v>80</v>
      </c>
      <c r="B145" s="36">
        <f>SUM(B146:B160)</f>
        <v>-919</v>
      </c>
    </row>
    <row r="146" spans="1:2" ht="15" customHeight="1">
      <c r="A146" s="10" t="s">
        <v>81</v>
      </c>
      <c r="B146" s="15"/>
    </row>
    <row r="147" spans="1:2" ht="15" customHeight="1">
      <c r="A147" s="10" t="s">
        <v>81</v>
      </c>
      <c r="B147" s="15"/>
    </row>
    <row r="148" spans="1:2" ht="15" customHeight="1">
      <c r="A148" s="10" t="s">
        <v>82</v>
      </c>
      <c r="B148" s="11">
        <v>-29</v>
      </c>
    </row>
    <row r="149" spans="1:2" ht="15" customHeight="1">
      <c r="A149" s="10" t="s">
        <v>83</v>
      </c>
      <c r="B149" s="11">
        <v>-1177</v>
      </c>
    </row>
    <row r="150" spans="1:2" ht="15" customHeight="1">
      <c r="A150" s="10" t="s">
        <v>84</v>
      </c>
      <c r="B150" s="11"/>
    </row>
    <row r="151" spans="1:2" ht="15" customHeight="1">
      <c r="A151" s="10" t="s">
        <v>85</v>
      </c>
      <c r="B151" s="11"/>
    </row>
    <row r="152" spans="1:2" ht="15" customHeight="1">
      <c r="A152" s="10" t="s">
        <v>86</v>
      </c>
      <c r="B152" s="11">
        <v>454</v>
      </c>
    </row>
    <row r="153" spans="1:2" ht="15" customHeight="1">
      <c r="A153" s="10" t="s">
        <v>87</v>
      </c>
      <c r="B153" s="11">
        <v>16</v>
      </c>
    </row>
    <row r="154" spans="1:2" ht="15" customHeight="1">
      <c r="A154" s="10" t="s">
        <v>88</v>
      </c>
      <c r="B154" s="11"/>
    </row>
    <row r="155" spans="1:2" ht="15" customHeight="1">
      <c r="A155" s="10" t="s">
        <v>89</v>
      </c>
      <c r="B155" s="11"/>
    </row>
    <row r="156" spans="1:2" ht="15" customHeight="1">
      <c r="A156" s="37" t="s">
        <v>154</v>
      </c>
      <c r="B156" s="11"/>
    </row>
    <row r="157" spans="1:2" ht="15" customHeight="1">
      <c r="A157" s="37" t="s">
        <v>155</v>
      </c>
      <c r="B157" s="11"/>
    </row>
    <row r="158" spans="1:2" ht="15" customHeight="1">
      <c r="A158" s="37" t="s">
        <v>156</v>
      </c>
      <c r="B158" s="11"/>
    </row>
    <row r="159" spans="1:2" ht="15" customHeight="1">
      <c r="A159" s="37" t="s">
        <v>157</v>
      </c>
      <c r="B159" s="11">
        <v>-83</v>
      </c>
    </row>
    <row r="160" spans="1:2" ht="15" customHeight="1">
      <c r="A160" s="37" t="s">
        <v>158</v>
      </c>
      <c r="B160" s="62">
        <v>-100</v>
      </c>
    </row>
    <row r="161" spans="1:2" ht="15" customHeight="1">
      <c r="A161" s="8" t="s">
        <v>90</v>
      </c>
      <c r="B161" s="38">
        <f>SUM(B162:B163)</f>
        <v>0</v>
      </c>
    </row>
    <row r="162" spans="1:2" ht="15" customHeight="1">
      <c r="A162" s="39" t="s">
        <v>91</v>
      </c>
      <c r="B162" s="40"/>
    </row>
    <row r="163" spans="1:2" ht="15" customHeight="1">
      <c r="A163" s="10" t="s">
        <v>92</v>
      </c>
      <c r="B163" s="41"/>
    </row>
    <row r="164" spans="1:2" ht="15" customHeight="1">
      <c r="A164" s="6" t="s">
        <v>93</v>
      </c>
      <c r="B164" s="42">
        <f>B165+B168+B174</f>
        <v>4306</v>
      </c>
    </row>
    <row r="165" spans="1:2" ht="15" customHeight="1">
      <c r="A165" s="43" t="s">
        <v>94</v>
      </c>
      <c r="B165" s="44">
        <f>SUM(B166:B167)</f>
        <v>4054</v>
      </c>
    </row>
    <row r="166" spans="1:2" ht="15.75">
      <c r="A166" s="45" t="s">
        <v>95</v>
      </c>
      <c r="B166" s="46">
        <v>4054</v>
      </c>
    </row>
    <row r="167" spans="1:2" ht="15.75">
      <c r="A167" s="45" t="s">
        <v>96</v>
      </c>
      <c r="B167" s="47"/>
    </row>
    <row r="168" spans="1:2" ht="15.75">
      <c r="A168" s="43" t="s">
        <v>97</v>
      </c>
      <c r="B168" s="44">
        <f>SUM(B169:B171)</f>
        <v>252</v>
      </c>
    </row>
    <row r="169" spans="1:2" ht="15.75">
      <c r="A169" s="48" t="s">
        <v>98</v>
      </c>
      <c r="B169" s="46">
        <v>221</v>
      </c>
    </row>
    <row r="170" spans="1:2" ht="15.75">
      <c r="A170" s="48" t="s">
        <v>99</v>
      </c>
      <c r="B170" s="46">
        <v>2</v>
      </c>
    </row>
    <row r="171" spans="1:2" ht="15.75">
      <c r="A171" s="48" t="s">
        <v>100</v>
      </c>
      <c r="B171" s="46">
        <v>29</v>
      </c>
    </row>
    <row r="172" spans="1:2" ht="15.75" hidden="1">
      <c r="A172" s="45"/>
      <c r="B172" s="46"/>
    </row>
    <row r="173" spans="1:2" ht="15.75" hidden="1">
      <c r="A173" s="49"/>
      <c r="B173" s="46"/>
    </row>
    <row r="174" spans="1:2" s="21" customFormat="1" ht="15.75">
      <c r="A174" s="50" t="s">
        <v>101</v>
      </c>
      <c r="B174" s="51">
        <v>0</v>
      </c>
    </row>
    <row r="175" spans="1:2" ht="15.75" hidden="1">
      <c r="A175" s="52"/>
      <c r="B175" s="47"/>
    </row>
  </sheetData>
  <sheetProtection/>
  <mergeCells count="1">
    <mergeCell ref="A1:B1"/>
  </mergeCells>
  <printOptions/>
  <pageMargins left="0.31496062992125984" right="0.15748031496062992" top="0.5118110236220472" bottom="0.51181102362204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75"/>
  <sheetViews>
    <sheetView zoomScalePageLayoutView="0" workbookViewId="0" topLeftCell="A1">
      <selection activeCell="A1" sqref="A1:IV16384"/>
    </sheetView>
  </sheetViews>
  <sheetFormatPr defaultColWidth="9.00390625" defaultRowHeight="14.25"/>
  <cols>
    <col min="1" max="1" width="67.25390625" style="1" customWidth="1"/>
    <col min="2" max="2" width="9.125" style="1" customWidth="1"/>
    <col min="3" max="16384" width="9.00390625" style="1" customWidth="1"/>
  </cols>
  <sheetData>
    <row r="1" spans="1:2" ht="33" customHeight="1">
      <c r="A1" s="138" t="s">
        <v>107</v>
      </c>
      <c r="B1" s="138"/>
    </row>
    <row r="2" spans="1:2" ht="17.25" customHeight="1">
      <c r="A2" s="2"/>
      <c r="B2" s="3"/>
    </row>
    <row r="3" spans="1:4" ht="15" customHeight="1">
      <c r="A3" s="4" t="s">
        <v>0</v>
      </c>
      <c r="B3" s="63" t="s">
        <v>1</v>
      </c>
      <c r="C3" s="139" t="s">
        <v>159</v>
      </c>
      <c r="D3" s="139" t="s">
        <v>160</v>
      </c>
    </row>
    <row r="4" spans="1:4" ht="15" customHeight="1">
      <c r="A4" s="6" t="s">
        <v>2</v>
      </c>
      <c r="B4" s="64">
        <f>B5+B12+B161</f>
        <v>65152.200000000004</v>
      </c>
      <c r="C4" s="140"/>
      <c r="D4" s="140"/>
    </row>
    <row r="5" spans="1:4" ht="15" customHeight="1">
      <c r="A5" s="8" t="s">
        <v>3</v>
      </c>
      <c r="B5" s="65">
        <f>SUM(B6:B11)</f>
        <v>3626</v>
      </c>
      <c r="C5" s="52">
        <v>3626</v>
      </c>
      <c r="D5" s="52"/>
    </row>
    <row r="6" spans="1:4" ht="15" customHeight="1">
      <c r="A6" s="10" t="s">
        <v>152</v>
      </c>
      <c r="B6" s="66">
        <v>3109</v>
      </c>
      <c r="C6" s="52"/>
      <c r="D6" s="52"/>
    </row>
    <row r="7" spans="1:4" ht="15" customHeight="1">
      <c r="A7" s="10" t="s">
        <v>4</v>
      </c>
      <c r="B7" s="67">
        <v>153</v>
      </c>
      <c r="C7" s="52"/>
      <c r="D7" s="52"/>
    </row>
    <row r="8" spans="1:4" ht="15" customHeight="1">
      <c r="A8" s="10" t="s">
        <v>5</v>
      </c>
      <c r="B8" s="68">
        <v>304</v>
      </c>
      <c r="C8" s="52"/>
      <c r="D8" s="52"/>
    </row>
    <row r="9" spans="1:4" ht="15" customHeight="1">
      <c r="A9" s="10" t="s">
        <v>153</v>
      </c>
      <c r="B9" s="68">
        <v>-7</v>
      </c>
      <c r="C9" s="52"/>
      <c r="D9" s="52"/>
    </row>
    <row r="10" spans="1:4" ht="14.25" customHeight="1">
      <c r="A10" s="10" t="s">
        <v>6</v>
      </c>
      <c r="B10" s="68">
        <v>65</v>
      </c>
      <c r="C10" s="52"/>
      <c r="D10" s="52"/>
    </row>
    <row r="11" spans="1:4" ht="14.25" customHeight="1">
      <c r="A11" s="16" t="s">
        <v>7</v>
      </c>
      <c r="B11" s="68">
        <v>2</v>
      </c>
      <c r="C11" s="52"/>
      <c r="D11" s="52"/>
    </row>
    <row r="12" spans="1:4" ht="15" customHeight="1">
      <c r="A12" s="8" t="s">
        <v>8</v>
      </c>
      <c r="B12" s="65">
        <f>B13+B16+B22+B25+B42+B44+B46+B48+B66+B70+B75+B78+B80+B82+B133+B145</f>
        <v>61526.200000000004</v>
      </c>
      <c r="C12" s="52"/>
      <c r="D12" s="52"/>
    </row>
    <row r="13" spans="1:4" ht="15" customHeight="1">
      <c r="A13" s="17" t="s">
        <v>9</v>
      </c>
      <c r="B13" s="69">
        <f>SUM(B14:B15)</f>
        <v>13692</v>
      </c>
      <c r="C13" s="52">
        <v>13692</v>
      </c>
      <c r="D13" s="52"/>
    </row>
    <row r="14" spans="1:4" s="21" customFormat="1" ht="15" customHeight="1">
      <c r="A14" s="19" t="s">
        <v>114</v>
      </c>
      <c r="B14" s="70">
        <v>10198</v>
      </c>
      <c r="C14" s="95"/>
      <c r="D14" s="95"/>
    </row>
    <row r="15" spans="1:4" ht="15" customHeight="1">
      <c r="A15" s="19" t="s">
        <v>10</v>
      </c>
      <c r="B15" s="70">
        <v>3494</v>
      </c>
      <c r="C15" s="52"/>
      <c r="D15" s="52"/>
    </row>
    <row r="16" spans="1:4" ht="15" customHeight="1">
      <c r="A16" s="17" t="s">
        <v>11</v>
      </c>
      <c r="B16" s="69">
        <f>SUM(B17:B21)</f>
        <v>13382</v>
      </c>
      <c r="C16" s="52"/>
      <c r="D16" s="52"/>
    </row>
    <row r="17" spans="1:4" s="21" customFormat="1" ht="15" customHeight="1">
      <c r="A17" s="19" t="s">
        <v>112</v>
      </c>
      <c r="B17" s="70">
        <v>6130</v>
      </c>
      <c r="C17" s="95">
        <v>6130</v>
      </c>
      <c r="D17" s="95"/>
    </row>
    <row r="18" spans="1:4" s="21" customFormat="1" ht="15" customHeight="1">
      <c r="A18" s="19" t="s">
        <v>111</v>
      </c>
      <c r="B18" s="70">
        <v>6054</v>
      </c>
      <c r="C18" s="95">
        <v>6054</v>
      </c>
      <c r="D18" s="95"/>
    </row>
    <row r="19" spans="1:4" ht="15" customHeight="1">
      <c r="A19" s="19" t="s">
        <v>110</v>
      </c>
      <c r="B19" s="68">
        <v>648</v>
      </c>
      <c r="C19" s="52"/>
      <c r="D19" s="52">
        <v>648</v>
      </c>
    </row>
    <row r="20" spans="1:4" ht="15" customHeight="1">
      <c r="A20" s="61" t="s">
        <v>151</v>
      </c>
      <c r="B20" s="68">
        <v>467</v>
      </c>
      <c r="C20" s="52"/>
      <c r="D20" s="52">
        <v>467</v>
      </c>
    </row>
    <row r="21" spans="1:4" ht="15" customHeight="1">
      <c r="A21" s="61" t="s">
        <v>150</v>
      </c>
      <c r="B21" s="68">
        <v>83</v>
      </c>
      <c r="C21" s="52"/>
      <c r="D21" s="52">
        <v>83</v>
      </c>
    </row>
    <row r="22" spans="1:4" ht="15" customHeight="1">
      <c r="A22" s="17" t="s">
        <v>12</v>
      </c>
      <c r="B22" s="69">
        <f>SUM(B23:B24)</f>
        <v>5250</v>
      </c>
      <c r="C22" s="52">
        <v>5250</v>
      </c>
      <c r="D22" s="52"/>
    </row>
    <row r="23" spans="1:4" s="21" customFormat="1" ht="16.5" customHeight="1">
      <c r="A23" s="19" t="s">
        <v>115</v>
      </c>
      <c r="B23" s="70">
        <v>5220</v>
      </c>
      <c r="C23" s="95"/>
      <c r="D23" s="95"/>
    </row>
    <row r="24" spans="1:4" ht="15" customHeight="1">
      <c r="A24" s="10" t="s">
        <v>117</v>
      </c>
      <c r="B24" s="68">
        <v>30</v>
      </c>
      <c r="C24" s="52"/>
      <c r="D24" s="52"/>
    </row>
    <row r="25" spans="1:4" s="21" customFormat="1" ht="15" customHeight="1">
      <c r="A25" s="17" t="s">
        <v>13</v>
      </c>
      <c r="B25" s="71">
        <f>SUM(B26:B41)</f>
        <v>382.5</v>
      </c>
      <c r="C25" s="95"/>
      <c r="D25" s="95"/>
    </row>
    <row r="26" spans="1:4" s="21" customFormat="1" ht="15.75" customHeight="1">
      <c r="A26" s="23" t="s">
        <v>14</v>
      </c>
      <c r="B26" s="72">
        <v>2</v>
      </c>
      <c r="C26" s="95"/>
      <c r="D26" s="95">
        <v>2</v>
      </c>
    </row>
    <row r="27" spans="1:4" s="21" customFormat="1" ht="15.75" customHeight="1">
      <c r="A27" s="56" t="s">
        <v>118</v>
      </c>
      <c r="B27" s="72"/>
      <c r="C27" s="95"/>
      <c r="D27" s="95"/>
    </row>
    <row r="28" spans="1:4" s="21" customFormat="1" ht="15.75" customHeight="1">
      <c r="A28" s="56" t="s">
        <v>119</v>
      </c>
      <c r="B28" s="72">
        <v>40</v>
      </c>
      <c r="C28" s="95"/>
      <c r="D28" s="95">
        <v>40</v>
      </c>
    </row>
    <row r="29" spans="1:4" s="21" customFormat="1" ht="15.75" customHeight="1">
      <c r="A29" s="56" t="s">
        <v>120</v>
      </c>
      <c r="B29" s="72">
        <v>40</v>
      </c>
      <c r="C29" s="95"/>
      <c r="D29" s="95">
        <v>40</v>
      </c>
    </row>
    <row r="30" spans="1:4" s="21" customFormat="1" ht="15.75" customHeight="1">
      <c r="A30" s="56" t="s">
        <v>121</v>
      </c>
      <c r="B30" s="72"/>
      <c r="C30" s="95"/>
      <c r="D30" s="95"/>
    </row>
    <row r="31" spans="1:4" s="21" customFormat="1" ht="15.75" customHeight="1">
      <c r="A31" s="56" t="s">
        <v>122</v>
      </c>
      <c r="B31" s="72"/>
      <c r="C31" s="95"/>
      <c r="D31" s="95"/>
    </row>
    <row r="32" spans="1:4" s="21" customFormat="1" ht="15.75" customHeight="1">
      <c r="A32" s="56" t="s">
        <v>123</v>
      </c>
      <c r="B32" s="72"/>
      <c r="C32" s="95"/>
      <c r="D32" s="95"/>
    </row>
    <row r="33" spans="1:4" s="21" customFormat="1" ht="15.75" customHeight="1">
      <c r="A33" s="56" t="s">
        <v>124</v>
      </c>
      <c r="B33" s="72"/>
      <c r="C33" s="95"/>
      <c r="D33" s="95"/>
    </row>
    <row r="34" spans="1:4" s="21" customFormat="1" ht="15.75" customHeight="1">
      <c r="A34" s="56" t="s">
        <v>125</v>
      </c>
      <c r="B34" s="72">
        <v>48</v>
      </c>
      <c r="C34" s="95"/>
      <c r="D34" s="95">
        <v>48</v>
      </c>
    </row>
    <row r="35" spans="1:4" s="21" customFormat="1" ht="15.75" customHeight="1">
      <c r="A35" s="56" t="s">
        <v>126</v>
      </c>
      <c r="B35" s="72"/>
      <c r="C35" s="95"/>
      <c r="D35" s="95"/>
    </row>
    <row r="36" spans="1:4" s="21" customFormat="1" ht="15.75" customHeight="1">
      <c r="A36" s="56" t="s">
        <v>127</v>
      </c>
      <c r="B36" s="72"/>
      <c r="C36" s="95"/>
      <c r="D36" s="95"/>
    </row>
    <row r="37" spans="1:4" s="21" customFormat="1" ht="15.75" customHeight="1">
      <c r="A37" s="56" t="s">
        <v>128</v>
      </c>
      <c r="B37" s="72">
        <v>35</v>
      </c>
      <c r="C37" s="95"/>
      <c r="D37" s="95">
        <v>35</v>
      </c>
    </row>
    <row r="38" spans="1:4" s="21" customFormat="1" ht="15.75" customHeight="1">
      <c r="A38" s="56" t="s">
        <v>129</v>
      </c>
      <c r="B38" s="73">
        <v>85.5</v>
      </c>
      <c r="C38" s="95"/>
      <c r="D38" s="95">
        <v>85.5</v>
      </c>
    </row>
    <row r="39" spans="1:4" s="21" customFormat="1" ht="15.75" customHeight="1">
      <c r="A39" s="59" t="s">
        <v>130</v>
      </c>
      <c r="B39" s="72">
        <v>32</v>
      </c>
      <c r="C39" s="95"/>
      <c r="D39" s="95">
        <v>32</v>
      </c>
    </row>
    <row r="40" spans="1:4" s="21" customFormat="1" ht="15.75" customHeight="1">
      <c r="A40" s="59" t="s">
        <v>131</v>
      </c>
      <c r="B40" s="72"/>
      <c r="C40" s="95"/>
      <c r="D40" s="95"/>
    </row>
    <row r="41" spans="1:4" s="21" customFormat="1" ht="15.75" customHeight="1">
      <c r="A41" s="59" t="s">
        <v>132</v>
      </c>
      <c r="B41" s="72">
        <v>100</v>
      </c>
      <c r="C41" s="95"/>
      <c r="D41" s="95">
        <v>100</v>
      </c>
    </row>
    <row r="42" spans="1:4" ht="15" customHeight="1">
      <c r="A42" s="17" t="s">
        <v>15</v>
      </c>
      <c r="B42" s="69">
        <f>B43</f>
        <v>0</v>
      </c>
      <c r="C42" s="52"/>
      <c r="D42" s="52"/>
    </row>
    <row r="43" spans="1:4" s="21" customFormat="1" ht="15" customHeight="1">
      <c r="A43" s="19" t="s">
        <v>109</v>
      </c>
      <c r="B43" s="70"/>
      <c r="C43" s="95"/>
      <c r="D43" s="95"/>
    </row>
    <row r="44" spans="1:4" ht="15" customHeight="1">
      <c r="A44" s="17" t="s">
        <v>16</v>
      </c>
      <c r="B44" s="69">
        <f>SUM(B45:B45)</f>
        <v>0</v>
      </c>
      <c r="C44" s="52"/>
      <c r="D44" s="52"/>
    </row>
    <row r="45" spans="1:4" ht="15" customHeight="1">
      <c r="A45" s="10"/>
      <c r="B45" s="68"/>
      <c r="C45" s="52"/>
      <c r="D45" s="52"/>
    </row>
    <row r="46" spans="1:4" s="21" customFormat="1" ht="15.75">
      <c r="A46" s="17" t="s">
        <v>17</v>
      </c>
      <c r="B46" s="69">
        <f>B47</f>
        <v>0</v>
      </c>
      <c r="C46" s="95"/>
      <c r="D46" s="95"/>
    </row>
    <row r="47" spans="1:4" s="21" customFormat="1" ht="15.75">
      <c r="A47" s="19"/>
      <c r="B47" s="70"/>
      <c r="C47" s="95"/>
      <c r="D47" s="95"/>
    </row>
    <row r="48" spans="1:4" s="21" customFormat="1" ht="15" customHeight="1">
      <c r="A48" s="23" t="s">
        <v>18</v>
      </c>
      <c r="B48" s="74">
        <f>SUM(B49:B65)</f>
        <v>1572.3000000000002</v>
      </c>
      <c r="C48" s="95"/>
      <c r="D48" s="95">
        <v>1572</v>
      </c>
    </row>
    <row r="49" spans="1:4" s="21" customFormat="1" ht="15" customHeight="1">
      <c r="A49" s="59" t="s">
        <v>133</v>
      </c>
      <c r="B49" s="75">
        <v>89</v>
      </c>
      <c r="C49" s="95"/>
      <c r="D49" s="95"/>
    </row>
    <row r="50" spans="1:4" s="21" customFormat="1" ht="15" customHeight="1">
      <c r="A50" s="59" t="s">
        <v>134</v>
      </c>
      <c r="B50" s="75">
        <v>48</v>
      </c>
      <c r="C50" s="95"/>
      <c r="D50" s="95"/>
    </row>
    <row r="51" spans="1:4" s="21" customFormat="1" ht="15" customHeight="1">
      <c r="A51" s="59" t="s">
        <v>134</v>
      </c>
      <c r="B51" s="75">
        <v>507</v>
      </c>
      <c r="C51" s="95"/>
      <c r="D51" s="95"/>
    </row>
    <row r="52" spans="1:4" s="21" customFormat="1" ht="15" customHeight="1">
      <c r="A52" s="59" t="s">
        <v>135</v>
      </c>
      <c r="B52" s="75">
        <v>1</v>
      </c>
      <c r="C52" s="95"/>
      <c r="D52" s="95"/>
    </row>
    <row r="53" spans="1:4" s="21" customFormat="1" ht="15" customHeight="1">
      <c r="A53" s="59" t="s">
        <v>135</v>
      </c>
      <c r="B53" s="75">
        <v>2</v>
      </c>
      <c r="C53" s="95"/>
      <c r="D53" s="95"/>
    </row>
    <row r="54" spans="1:4" s="21" customFormat="1" ht="15" customHeight="1">
      <c r="A54" s="59" t="s">
        <v>136</v>
      </c>
      <c r="B54" s="75">
        <v>28</v>
      </c>
      <c r="C54" s="95"/>
      <c r="D54" s="95"/>
    </row>
    <row r="55" spans="1:4" s="21" customFormat="1" ht="15" customHeight="1">
      <c r="A55" s="59" t="s">
        <v>136</v>
      </c>
      <c r="B55" s="75">
        <v>112.9</v>
      </c>
      <c r="C55" s="95"/>
      <c r="D55" s="95"/>
    </row>
    <row r="56" spans="1:4" s="21" customFormat="1" ht="15" customHeight="1">
      <c r="A56" s="59" t="s">
        <v>137</v>
      </c>
      <c r="B56" s="75">
        <v>3</v>
      </c>
      <c r="C56" s="95"/>
      <c r="D56" s="95"/>
    </row>
    <row r="57" spans="1:4" s="21" customFormat="1" ht="15" customHeight="1">
      <c r="A57" s="59" t="s">
        <v>137</v>
      </c>
      <c r="B57" s="75"/>
      <c r="C57" s="95"/>
      <c r="D57" s="95"/>
    </row>
    <row r="58" spans="1:4" s="21" customFormat="1" ht="15" customHeight="1">
      <c r="A58" s="59" t="s">
        <v>137</v>
      </c>
      <c r="B58" s="75">
        <v>20</v>
      </c>
      <c r="C58" s="95"/>
      <c r="D58" s="95"/>
    </row>
    <row r="59" spans="1:4" s="21" customFormat="1" ht="15.75" customHeight="1">
      <c r="A59" s="59" t="s">
        <v>137</v>
      </c>
      <c r="B59" s="75"/>
      <c r="C59" s="95"/>
      <c r="D59" s="95"/>
    </row>
    <row r="60" spans="1:4" ht="15" customHeight="1">
      <c r="A60" s="59" t="s">
        <v>138</v>
      </c>
      <c r="B60" s="76">
        <v>61</v>
      </c>
      <c r="C60" s="52"/>
      <c r="D60" s="52"/>
    </row>
    <row r="61" spans="1:4" s="21" customFormat="1" ht="15" customHeight="1">
      <c r="A61" s="59" t="s">
        <v>138</v>
      </c>
      <c r="B61" s="75">
        <v>175</v>
      </c>
      <c r="C61" s="95"/>
      <c r="D61" s="95"/>
    </row>
    <row r="62" spans="1:4" s="21" customFormat="1" ht="15" customHeight="1">
      <c r="A62" s="59" t="s">
        <v>139</v>
      </c>
      <c r="B62" s="75">
        <v>24</v>
      </c>
      <c r="C62" s="95"/>
      <c r="D62" s="95"/>
    </row>
    <row r="63" spans="1:4" s="21" customFormat="1" ht="15" customHeight="1">
      <c r="A63" s="59" t="s">
        <v>140</v>
      </c>
      <c r="B63" s="75">
        <v>375</v>
      </c>
      <c r="C63" s="95"/>
      <c r="D63" s="95"/>
    </row>
    <row r="64" spans="1:4" ht="15" customHeight="1">
      <c r="A64" s="59" t="s">
        <v>141</v>
      </c>
      <c r="B64" s="76">
        <v>68</v>
      </c>
      <c r="C64" s="52"/>
      <c r="D64" s="52"/>
    </row>
    <row r="65" spans="1:4" ht="15" customHeight="1">
      <c r="A65" s="59" t="s">
        <v>142</v>
      </c>
      <c r="B65" s="76">
        <v>58.4</v>
      </c>
      <c r="C65" s="52"/>
      <c r="D65" s="52"/>
    </row>
    <row r="66" spans="1:4" ht="15" customHeight="1">
      <c r="A66" s="25" t="s">
        <v>19</v>
      </c>
      <c r="B66" s="77">
        <f>SUM(B67:B69)</f>
        <v>2643</v>
      </c>
      <c r="C66" s="52"/>
      <c r="D66" s="52">
        <v>2643</v>
      </c>
    </row>
    <row r="67" spans="1:4" ht="15" customHeight="1">
      <c r="A67" s="59" t="s">
        <v>143</v>
      </c>
      <c r="B67" s="78">
        <v>67</v>
      </c>
      <c r="C67" s="52"/>
      <c r="D67" s="52"/>
    </row>
    <row r="68" spans="1:4" ht="15" customHeight="1">
      <c r="A68" s="59" t="s">
        <v>144</v>
      </c>
      <c r="B68" s="78">
        <v>139</v>
      </c>
      <c r="C68" s="52"/>
      <c r="D68" s="52"/>
    </row>
    <row r="69" spans="1:4" ht="15" customHeight="1">
      <c r="A69" s="59" t="s">
        <v>145</v>
      </c>
      <c r="B69" s="74">
        <v>2437</v>
      </c>
      <c r="C69" s="52"/>
      <c r="D69" s="52"/>
    </row>
    <row r="70" spans="1:4" ht="15" customHeight="1">
      <c r="A70" s="25" t="s">
        <v>20</v>
      </c>
      <c r="B70" s="77">
        <f>SUM(B71:B74)</f>
        <v>3067</v>
      </c>
      <c r="C70" s="52"/>
      <c r="D70" s="52">
        <v>3067</v>
      </c>
    </row>
    <row r="71" spans="1:4" ht="15" customHeight="1">
      <c r="A71" s="59" t="s">
        <v>146</v>
      </c>
      <c r="B71" s="74">
        <v>277</v>
      </c>
      <c r="C71" s="52"/>
      <c r="D71" s="52"/>
    </row>
    <row r="72" spans="1:4" ht="15" customHeight="1">
      <c r="A72" s="59" t="s">
        <v>146</v>
      </c>
      <c r="B72" s="74">
        <v>1141</v>
      </c>
      <c r="C72" s="52"/>
      <c r="D72" s="52"/>
    </row>
    <row r="73" spans="1:4" ht="15" customHeight="1">
      <c r="A73" s="59" t="s">
        <v>147</v>
      </c>
      <c r="B73" s="74">
        <v>1365</v>
      </c>
      <c r="C73" s="52"/>
      <c r="D73" s="52"/>
    </row>
    <row r="74" spans="1:4" ht="15" customHeight="1">
      <c r="A74" s="59" t="s">
        <v>147</v>
      </c>
      <c r="B74" s="74">
        <v>284</v>
      </c>
      <c r="C74" s="52"/>
      <c r="D74" s="52"/>
    </row>
    <row r="75" spans="1:4" ht="15" customHeight="1">
      <c r="A75" s="17" t="s">
        <v>21</v>
      </c>
      <c r="B75" s="77">
        <f>SUM(B76:B77)</f>
        <v>1800</v>
      </c>
      <c r="C75" s="52"/>
      <c r="D75" s="52">
        <v>1800</v>
      </c>
    </row>
    <row r="76" spans="1:4" ht="15" customHeight="1">
      <c r="A76" s="59" t="s">
        <v>148</v>
      </c>
      <c r="B76" s="74">
        <v>1500</v>
      </c>
      <c r="C76" s="52"/>
      <c r="D76" s="52"/>
    </row>
    <row r="77" spans="1:4" ht="15" customHeight="1">
      <c r="A77" s="59" t="s">
        <v>148</v>
      </c>
      <c r="B77" s="74">
        <v>300</v>
      </c>
      <c r="C77" s="52"/>
      <c r="D77" s="52"/>
    </row>
    <row r="78" spans="1:4" ht="15" customHeight="1">
      <c r="A78" s="17" t="s">
        <v>22</v>
      </c>
      <c r="B78" s="69">
        <f>SUM(B79:B79)</f>
        <v>0</v>
      </c>
      <c r="C78" s="52"/>
      <c r="D78" s="52"/>
    </row>
    <row r="79" spans="1:4" s="21" customFormat="1" ht="15" customHeight="1">
      <c r="A79" s="19" t="s">
        <v>116</v>
      </c>
      <c r="B79" s="70"/>
      <c r="C79" s="95"/>
      <c r="D79" s="95"/>
    </row>
    <row r="80" spans="1:4" ht="15" customHeight="1">
      <c r="A80" s="17" t="s">
        <v>23</v>
      </c>
      <c r="B80" s="69">
        <f>SUM(B81:B81)</f>
        <v>5922</v>
      </c>
      <c r="C80" s="52">
        <v>5922</v>
      </c>
      <c r="D80" s="52"/>
    </row>
    <row r="81" spans="1:4" s="21" customFormat="1" ht="15" customHeight="1">
      <c r="A81" s="19" t="s">
        <v>108</v>
      </c>
      <c r="B81" s="70">
        <v>5922</v>
      </c>
      <c r="C81" s="95"/>
      <c r="D81" s="95"/>
    </row>
    <row r="82" spans="1:4" ht="15" customHeight="1">
      <c r="A82" s="17" t="s">
        <v>24</v>
      </c>
      <c r="B82" s="77">
        <f>B83+B90+B97+B107+B108+B109+B110+B111+B112+B113+B114+B115+B116+B117+B118+B119+B120+B121+B122+B123+B124+B125+B126+B127+B128+B129+B130++B131++B132</f>
        <v>16964.4</v>
      </c>
      <c r="C82" s="52"/>
      <c r="D82" s="52"/>
    </row>
    <row r="83" spans="1:4" ht="15" customHeight="1">
      <c r="A83" s="28" t="s">
        <v>25</v>
      </c>
      <c r="B83" s="79">
        <f>SUM(B84:B89)</f>
        <v>6175</v>
      </c>
      <c r="C83" s="52">
        <v>6175</v>
      </c>
      <c r="D83" s="52"/>
    </row>
    <row r="84" spans="1:4" ht="15" customHeight="1">
      <c r="A84" s="10" t="s">
        <v>26</v>
      </c>
      <c r="B84" s="68">
        <v>782</v>
      </c>
      <c r="C84" s="52"/>
      <c r="D84" s="52"/>
    </row>
    <row r="85" spans="1:4" ht="15" customHeight="1">
      <c r="A85" s="10" t="s">
        <v>27</v>
      </c>
      <c r="B85" s="68">
        <v>797</v>
      </c>
      <c r="C85" s="52"/>
      <c r="D85" s="52"/>
    </row>
    <row r="86" spans="1:4" ht="15" customHeight="1">
      <c r="A86" s="10" t="s">
        <v>28</v>
      </c>
      <c r="B86" s="68">
        <v>816</v>
      </c>
      <c r="C86" s="52"/>
      <c r="D86" s="52"/>
    </row>
    <row r="87" spans="1:4" ht="15" customHeight="1">
      <c r="A87" s="10" t="s">
        <v>29</v>
      </c>
      <c r="B87" s="68">
        <v>504</v>
      </c>
      <c r="C87" s="52"/>
      <c r="D87" s="52"/>
    </row>
    <row r="88" spans="1:4" ht="15" customHeight="1">
      <c r="A88" s="10" t="s">
        <v>30</v>
      </c>
      <c r="B88" s="68">
        <v>2908</v>
      </c>
      <c r="C88" s="52"/>
      <c r="D88" s="52"/>
    </row>
    <row r="89" spans="1:4" ht="15" customHeight="1">
      <c r="A89" s="10" t="s">
        <v>31</v>
      </c>
      <c r="B89" s="68">
        <v>368</v>
      </c>
      <c r="C89" s="52"/>
      <c r="D89" s="52"/>
    </row>
    <row r="90" spans="1:4" ht="15" customHeight="1">
      <c r="A90" s="28" t="s">
        <v>32</v>
      </c>
      <c r="B90" s="79">
        <f>B91+B92+B93+B95+B96</f>
        <v>2573</v>
      </c>
      <c r="C90" s="52"/>
      <c r="D90" s="52">
        <v>2573</v>
      </c>
    </row>
    <row r="91" spans="1:4" ht="15" customHeight="1">
      <c r="A91" s="10" t="s">
        <v>33</v>
      </c>
      <c r="B91" s="68">
        <v>35</v>
      </c>
      <c r="C91" s="52"/>
      <c r="D91" s="52"/>
    </row>
    <row r="92" spans="1:4" ht="15" customHeight="1">
      <c r="A92" s="10" t="s">
        <v>34</v>
      </c>
      <c r="B92" s="68">
        <v>1285</v>
      </c>
      <c r="C92" s="52"/>
      <c r="D92" s="52"/>
    </row>
    <row r="93" spans="1:4" ht="15" customHeight="1">
      <c r="A93" s="10" t="s">
        <v>113</v>
      </c>
      <c r="B93" s="68">
        <v>-335</v>
      </c>
      <c r="C93" s="52"/>
      <c r="D93" s="52"/>
    </row>
    <row r="94" spans="1:4" ht="15" customHeight="1">
      <c r="A94" s="10" t="s">
        <v>35</v>
      </c>
      <c r="B94" s="68">
        <v>216</v>
      </c>
      <c r="C94" s="52"/>
      <c r="D94" s="52"/>
    </row>
    <row r="95" spans="1:4" ht="15" customHeight="1">
      <c r="A95" s="10" t="s">
        <v>36</v>
      </c>
      <c r="B95" s="68">
        <v>9</v>
      </c>
      <c r="C95" s="52"/>
      <c r="D95" s="52"/>
    </row>
    <row r="96" spans="1:4" ht="15" customHeight="1">
      <c r="A96" s="10" t="s">
        <v>37</v>
      </c>
      <c r="B96" s="68">
        <v>1579</v>
      </c>
      <c r="C96" s="52"/>
      <c r="D96" s="52"/>
    </row>
    <row r="97" spans="1:4" ht="15" customHeight="1">
      <c r="A97" s="28" t="s">
        <v>38</v>
      </c>
      <c r="B97" s="79">
        <f>B98+SUM(B101:B106)</f>
        <v>1970</v>
      </c>
      <c r="C97" s="52"/>
      <c r="D97" s="52">
        <v>1970</v>
      </c>
    </row>
    <row r="98" spans="1:4" ht="15" customHeight="1">
      <c r="A98" s="19" t="s">
        <v>39</v>
      </c>
      <c r="B98" s="70">
        <f>SUM(B99:B100)</f>
        <v>272</v>
      </c>
      <c r="C98" s="52"/>
      <c r="D98" s="52"/>
    </row>
    <row r="99" spans="1:4" ht="15" customHeight="1">
      <c r="A99" s="19" t="s">
        <v>40</v>
      </c>
      <c r="B99" s="70">
        <v>217</v>
      </c>
      <c r="C99" s="52"/>
      <c r="D99" s="52"/>
    </row>
    <row r="100" spans="1:4" ht="15" customHeight="1">
      <c r="A100" s="30" t="s">
        <v>41</v>
      </c>
      <c r="B100" s="70">
        <v>55</v>
      </c>
      <c r="C100" s="52"/>
      <c r="D100" s="52"/>
    </row>
    <row r="101" spans="1:4" ht="15" customHeight="1">
      <c r="A101" s="19" t="s">
        <v>42</v>
      </c>
      <c r="B101" s="70"/>
      <c r="C101" s="52"/>
      <c r="D101" s="52"/>
    </row>
    <row r="102" spans="1:4" ht="15" customHeight="1">
      <c r="A102" s="19" t="s">
        <v>43</v>
      </c>
      <c r="B102" s="70">
        <v>797</v>
      </c>
      <c r="C102" s="52"/>
      <c r="D102" s="52"/>
    </row>
    <row r="103" spans="1:4" ht="15" customHeight="1">
      <c r="A103" s="19" t="s">
        <v>44</v>
      </c>
      <c r="B103" s="70">
        <v>822</v>
      </c>
      <c r="C103" s="52"/>
      <c r="D103" s="52"/>
    </row>
    <row r="104" spans="1:4" ht="15" customHeight="1">
      <c r="A104" s="19" t="s">
        <v>45</v>
      </c>
      <c r="B104" s="70">
        <v>63</v>
      </c>
      <c r="C104" s="52"/>
      <c r="D104" s="52"/>
    </row>
    <row r="105" spans="1:4" ht="15" customHeight="1">
      <c r="A105" s="19" t="s">
        <v>46</v>
      </c>
      <c r="B105" s="70">
        <v>16</v>
      </c>
      <c r="C105" s="52"/>
      <c r="D105" s="52"/>
    </row>
    <row r="106" spans="1:4" ht="15" customHeight="1">
      <c r="A106" s="19" t="s">
        <v>47</v>
      </c>
      <c r="B106" s="70"/>
      <c r="C106" s="52"/>
      <c r="D106" s="52"/>
    </row>
    <row r="107" spans="1:4" ht="15" customHeight="1">
      <c r="A107" s="28" t="s">
        <v>48</v>
      </c>
      <c r="B107" s="79">
        <v>134</v>
      </c>
      <c r="C107" s="52"/>
      <c r="D107" s="52">
        <v>134</v>
      </c>
    </row>
    <row r="108" spans="1:4" ht="15" customHeight="1">
      <c r="A108" s="28" t="s">
        <v>49</v>
      </c>
      <c r="B108" s="79">
        <v>2732</v>
      </c>
      <c r="C108" s="52">
        <v>2732</v>
      </c>
      <c r="D108" s="52"/>
    </row>
    <row r="109" spans="1:4" ht="15" customHeight="1">
      <c r="A109" s="28" t="s">
        <v>50</v>
      </c>
      <c r="B109" s="79">
        <v>10</v>
      </c>
      <c r="C109" s="52"/>
      <c r="D109" s="52">
        <v>10</v>
      </c>
    </row>
    <row r="110" spans="1:4" ht="15" customHeight="1">
      <c r="A110" s="28" t="s">
        <v>51</v>
      </c>
      <c r="B110" s="79">
        <v>18</v>
      </c>
      <c r="C110" s="52"/>
      <c r="D110" s="52">
        <v>18</v>
      </c>
    </row>
    <row r="111" spans="1:4" ht="15" customHeight="1">
      <c r="A111" s="28" t="s">
        <v>52</v>
      </c>
      <c r="B111" s="79">
        <v>350</v>
      </c>
      <c r="C111" s="52"/>
      <c r="D111" s="52">
        <v>350</v>
      </c>
    </row>
    <row r="112" spans="1:4" s="21" customFormat="1" ht="15" customHeight="1">
      <c r="A112" s="28" t="s">
        <v>53</v>
      </c>
      <c r="B112" s="79">
        <v>15</v>
      </c>
      <c r="C112" s="95"/>
      <c r="D112" s="95">
        <v>15</v>
      </c>
    </row>
    <row r="113" spans="1:4" ht="15" customHeight="1">
      <c r="A113" s="28" t="s">
        <v>54</v>
      </c>
      <c r="B113" s="79">
        <v>516</v>
      </c>
      <c r="C113" s="52"/>
      <c r="D113" s="52">
        <v>516</v>
      </c>
    </row>
    <row r="114" spans="1:4" ht="18.75" customHeight="1">
      <c r="A114" s="31" t="s">
        <v>55</v>
      </c>
      <c r="B114" s="79">
        <v>392</v>
      </c>
      <c r="C114" s="52"/>
      <c r="D114" s="52">
        <v>392</v>
      </c>
    </row>
    <row r="115" spans="1:4" ht="15" customHeight="1">
      <c r="A115" s="28" t="s">
        <v>56</v>
      </c>
      <c r="B115" s="79">
        <v>28</v>
      </c>
      <c r="C115" s="52"/>
      <c r="D115" s="52">
        <v>28</v>
      </c>
    </row>
    <row r="116" spans="1:4" ht="15" customHeight="1">
      <c r="A116" s="28" t="s">
        <v>57</v>
      </c>
      <c r="B116" s="79"/>
      <c r="C116" s="52"/>
      <c r="D116" s="52"/>
    </row>
    <row r="117" spans="1:4" ht="15" customHeight="1">
      <c r="A117" s="28" t="s">
        <v>58</v>
      </c>
      <c r="B117" s="79">
        <v>61</v>
      </c>
      <c r="C117" s="52"/>
      <c r="D117" s="52">
        <v>61</v>
      </c>
    </row>
    <row r="118" spans="1:4" ht="15" customHeight="1">
      <c r="A118" s="28" t="s">
        <v>59</v>
      </c>
      <c r="B118" s="80"/>
      <c r="C118" s="52"/>
      <c r="D118" s="52"/>
    </row>
    <row r="119" spans="1:4" ht="15" customHeight="1">
      <c r="A119" s="28" t="s">
        <v>60</v>
      </c>
      <c r="B119" s="79">
        <v>4</v>
      </c>
      <c r="C119" s="52"/>
      <c r="D119" s="52">
        <v>4</v>
      </c>
    </row>
    <row r="120" spans="1:4" ht="15" customHeight="1">
      <c r="A120" s="28" t="s">
        <v>61</v>
      </c>
      <c r="B120" s="79"/>
      <c r="C120" s="52"/>
      <c r="D120" s="52"/>
    </row>
    <row r="121" spans="1:4" ht="15" customHeight="1">
      <c r="A121" s="28" t="s">
        <v>62</v>
      </c>
      <c r="B121" s="79"/>
      <c r="C121" s="52"/>
      <c r="D121" s="52"/>
    </row>
    <row r="122" spans="1:4" ht="15" customHeight="1">
      <c r="A122" s="28" t="s">
        <v>63</v>
      </c>
      <c r="B122" s="79">
        <v>27</v>
      </c>
      <c r="C122" s="52"/>
      <c r="D122" s="52">
        <v>27</v>
      </c>
    </row>
    <row r="123" spans="1:4" ht="15" customHeight="1">
      <c r="A123" s="28" t="s">
        <v>64</v>
      </c>
      <c r="B123" s="79"/>
      <c r="C123" s="52"/>
      <c r="D123" s="52"/>
    </row>
    <row r="124" spans="1:4" ht="25.5" customHeight="1">
      <c r="A124" s="28" t="s">
        <v>65</v>
      </c>
      <c r="B124" s="79"/>
      <c r="C124" s="52"/>
      <c r="D124" s="52"/>
    </row>
    <row r="125" spans="1:4" ht="15" customHeight="1">
      <c r="A125" s="31" t="s">
        <v>66</v>
      </c>
      <c r="B125" s="81">
        <v>41</v>
      </c>
      <c r="C125" s="52"/>
      <c r="D125" s="52">
        <v>41</v>
      </c>
    </row>
    <row r="126" spans="1:4" ht="15" customHeight="1">
      <c r="A126" s="31" t="s">
        <v>67</v>
      </c>
      <c r="B126" s="81">
        <v>303</v>
      </c>
      <c r="C126" s="52"/>
      <c r="D126" s="52">
        <v>303</v>
      </c>
    </row>
    <row r="127" spans="1:4" ht="15" customHeight="1">
      <c r="A127" s="34" t="s">
        <v>68</v>
      </c>
      <c r="B127" s="81"/>
      <c r="C127" s="52"/>
      <c r="D127" s="52"/>
    </row>
    <row r="128" spans="1:4" ht="15" customHeight="1">
      <c r="A128" s="53" t="s">
        <v>103</v>
      </c>
      <c r="B128" s="82">
        <v>129</v>
      </c>
      <c r="C128" s="52"/>
      <c r="D128" s="52">
        <v>129</v>
      </c>
    </row>
    <row r="129" spans="1:4" ht="15" customHeight="1">
      <c r="A129" s="53" t="s">
        <v>104</v>
      </c>
      <c r="B129" s="82">
        <v>213</v>
      </c>
      <c r="C129" s="52"/>
      <c r="D129" s="52">
        <v>213</v>
      </c>
    </row>
    <row r="130" spans="1:4" ht="15" customHeight="1">
      <c r="A130" s="53" t="s">
        <v>105</v>
      </c>
      <c r="B130" s="82">
        <v>881</v>
      </c>
      <c r="C130" s="52"/>
      <c r="D130" s="52">
        <v>881</v>
      </c>
    </row>
    <row r="131" spans="1:4" ht="15" customHeight="1">
      <c r="A131" s="34" t="s">
        <v>106</v>
      </c>
      <c r="B131" s="81">
        <v>392.4</v>
      </c>
      <c r="C131" s="52"/>
      <c r="D131" s="52">
        <v>392</v>
      </c>
    </row>
    <row r="132" spans="1:4" ht="15" customHeight="1">
      <c r="A132" s="34" t="s">
        <v>149</v>
      </c>
      <c r="B132" s="81"/>
      <c r="C132" s="52"/>
      <c r="D132" s="52"/>
    </row>
    <row r="133" spans="1:4" ht="15" customHeight="1">
      <c r="A133" s="17" t="s">
        <v>69</v>
      </c>
      <c r="B133" s="69">
        <f>SUM(B134:B144)</f>
        <v>-2230</v>
      </c>
      <c r="C133" s="52"/>
      <c r="D133" s="52">
        <v>-2230</v>
      </c>
    </row>
    <row r="134" spans="1:4" ht="15" customHeight="1">
      <c r="A134" s="19" t="s">
        <v>70</v>
      </c>
      <c r="B134" s="70">
        <v>-88</v>
      </c>
      <c r="C134" s="52"/>
      <c r="D134" s="52"/>
    </row>
    <row r="135" spans="1:4" ht="15" customHeight="1">
      <c r="A135" s="19" t="s">
        <v>71</v>
      </c>
      <c r="B135" s="70"/>
      <c r="C135" s="52"/>
      <c r="D135" s="52"/>
    </row>
    <row r="136" spans="1:4" ht="15" customHeight="1">
      <c r="A136" s="19" t="s">
        <v>72</v>
      </c>
      <c r="B136" s="70">
        <v>-59</v>
      </c>
      <c r="C136" s="52"/>
      <c r="D136" s="52"/>
    </row>
    <row r="137" spans="1:4" ht="15" customHeight="1">
      <c r="A137" s="19" t="s">
        <v>73</v>
      </c>
      <c r="B137" s="70">
        <v>-3</v>
      </c>
      <c r="C137" s="52"/>
      <c r="D137" s="52"/>
    </row>
    <row r="138" spans="1:4" ht="15" customHeight="1">
      <c r="A138" s="19" t="s">
        <v>74</v>
      </c>
      <c r="B138" s="70"/>
      <c r="C138" s="52"/>
      <c r="D138" s="52"/>
    </row>
    <row r="139" spans="1:4" ht="15" customHeight="1">
      <c r="A139" s="19" t="s">
        <v>75</v>
      </c>
      <c r="B139" s="70">
        <v>9</v>
      </c>
      <c r="C139" s="52"/>
      <c r="D139" s="52"/>
    </row>
    <row r="140" spans="1:4" ht="15" customHeight="1">
      <c r="A140" s="19" t="s">
        <v>76</v>
      </c>
      <c r="B140" s="70"/>
      <c r="C140" s="52"/>
      <c r="D140" s="52"/>
    </row>
    <row r="141" spans="1:4" s="21" customFormat="1" ht="15" customHeight="1">
      <c r="A141" s="19" t="s">
        <v>77</v>
      </c>
      <c r="B141" s="70"/>
      <c r="C141" s="95"/>
      <c r="D141" s="95"/>
    </row>
    <row r="142" spans="1:4" s="21" customFormat="1" ht="15" customHeight="1">
      <c r="A142" s="19" t="s">
        <v>78</v>
      </c>
      <c r="B142" s="70"/>
      <c r="C142" s="95"/>
      <c r="D142" s="95"/>
    </row>
    <row r="143" spans="1:4" s="21" customFormat="1" ht="15" customHeight="1">
      <c r="A143" s="19" t="s">
        <v>79</v>
      </c>
      <c r="B143" s="70"/>
      <c r="C143" s="95"/>
      <c r="D143" s="95"/>
    </row>
    <row r="144" spans="1:4" ht="15" customHeight="1">
      <c r="A144" s="37" t="s">
        <v>102</v>
      </c>
      <c r="B144" s="83">
        <v>-2089</v>
      </c>
      <c r="C144" s="52"/>
      <c r="D144" s="52"/>
    </row>
    <row r="145" spans="1:4" ht="15" customHeight="1">
      <c r="A145" s="35" t="s">
        <v>80</v>
      </c>
      <c r="B145" s="84">
        <f>SUM(B146:B160)</f>
        <v>-919</v>
      </c>
      <c r="C145" s="52"/>
      <c r="D145" s="52">
        <v>-919</v>
      </c>
    </row>
    <row r="146" spans="1:4" ht="15" customHeight="1">
      <c r="A146" s="10" t="s">
        <v>81</v>
      </c>
      <c r="B146" s="68"/>
      <c r="C146" s="52"/>
      <c r="D146" s="52"/>
    </row>
    <row r="147" spans="1:4" ht="15" customHeight="1">
      <c r="A147" s="10" t="s">
        <v>81</v>
      </c>
      <c r="B147" s="68"/>
      <c r="C147" s="52"/>
      <c r="D147" s="52"/>
    </row>
    <row r="148" spans="1:4" ht="15" customHeight="1">
      <c r="A148" s="10" t="s">
        <v>82</v>
      </c>
      <c r="B148" s="85">
        <v>-29</v>
      </c>
      <c r="C148" s="52"/>
      <c r="D148" s="52"/>
    </row>
    <row r="149" spans="1:4" ht="15" customHeight="1">
      <c r="A149" s="10" t="s">
        <v>83</v>
      </c>
      <c r="B149" s="85">
        <v>-1177</v>
      </c>
      <c r="C149" s="52"/>
      <c r="D149" s="52"/>
    </row>
    <row r="150" spans="1:4" ht="15" customHeight="1">
      <c r="A150" s="10" t="s">
        <v>84</v>
      </c>
      <c r="B150" s="85"/>
      <c r="C150" s="52"/>
      <c r="D150" s="52"/>
    </row>
    <row r="151" spans="1:4" ht="15" customHeight="1">
      <c r="A151" s="10" t="s">
        <v>85</v>
      </c>
      <c r="B151" s="85"/>
      <c r="C151" s="52"/>
      <c r="D151" s="52"/>
    </row>
    <row r="152" spans="1:4" ht="15" customHeight="1">
      <c r="A152" s="10" t="s">
        <v>86</v>
      </c>
      <c r="B152" s="85">
        <v>454</v>
      </c>
      <c r="C152" s="52"/>
      <c r="D152" s="52"/>
    </row>
    <row r="153" spans="1:4" ht="15" customHeight="1">
      <c r="A153" s="10" t="s">
        <v>87</v>
      </c>
      <c r="B153" s="85">
        <v>16</v>
      </c>
      <c r="C153" s="52"/>
      <c r="D153" s="52"/>
    </row>
    <row r="154" spans="1:4" ht="15" customHeight="1">
      <c r="A154" s="10" t="s">
        <v>88</v>
      </c>
      <c r="B154" s="85"/>
      <c r="C154" s="52"/>
      <c r="D154" s="52"/>
    </row>
    <row r="155" spans="1:4" ht="15" customHeight="1">
      <c r="A155" s="10" t="s">
        <v>89</v>
      </c>
      <c r="B155" s="85"/>
      <c r="C155" s="52"/>
      <c r="D155" s="52"/>
    </row>
    <row r="156" spans="1:4" ht="15" customHeight="1">
      <c r="A156" s="37" t="s">
        <v>154</v>
      </c>
      <c r="B156" s="85"/>
      <c r="C156" s="52"/>
      <c r="D156" s="52"/>
    </row>
    <row r="157" spans="1:4" ht="15" customHeight="1">
      <c r="A157" s="37" t="s">
        <v>155</v>
      </c>
      <c r="B157" s="85"/>
      <c r="C157" s="52"/>
      <c r="D157" s="52"/>
    </row>
    <row r="158" spans="1:4" ht="15" customHeight="1">
      <c r="A158" s="37" t="s">
        <v>156</v>
      </c>
      <c r="B158" s="85"/>
      <c r="C158" s="52"/>
      <c r="D158" s="52"/>
    </row>
    <row r="159" spans="1:4" ht="15" customHeight="1">
      <c r="A159" s="37" t="s">
        <v>157</v>
      </c>
      <c r="B159" s="85">
        <v>-83</v>
      </c>
      <c r="C159" s="52"/>
      <c r="D159" s="52"/>
    </row>
    <row r="160" spans="1:4" ht="15" customHeight="1">
      <c r="A160" s="37" t="s">
        <v>158</v>
      </c>
      <c r="B160" s="86">
        <v>-100</v>
      </c>
      <c r="C160" s="52"/>
      <c r="D160" s="52"/>
    </row>
    <row r="161" spans="1:4" ht="15" customHeight="1">
      <c r="A161" s="8" t="s">
        <v>90</v>
      </c>
      <c r="B161" s="87">
        <f>SUM(B162:B163)</f>
        <v>0</v>
      </c>
      <c r="C161" s="52"/>
      <c r="D161" s="52"/>
    </row>
    <row r="162" spans="1:4" ht="15" customHeight="1">
      <c r="A162" s="39" t="s">
        <v>91</v>
      </c>
      <c r="B162" s="88"/>
      <c r="C162" s="52"/>
      <c r="D162" s="52"/>
    </row>
    <row r="163" spans="1:4" ht="15" customHeight="1">
      <c r="A163" s="10" t="s">
        <v>92</v>
      </c>
      <c r="B163" s="89"/>
      <c r="C163" s="52"/>
      <c r="D163" s="52"/>
    </row>
    <row r="164" spans="1:4" ht="15" customHeight="1">
      <c r="A164" s="6" t="s">
        <v>93</v>
      </c>
      <c r="B164" s="90">
        <f>B165+B168+B174</f>
        <v>4306</v>
      </c>
      <c r="C164" s="52"/>
      <c r="D164" s="52"/>
    </row>
    <row r="165" spans="1:4" ht="15" customHeight="1">
      <c r="A165" s="43" t="s">
        <v>94</v>
      </c>
      <c r="B165" s="91">
        <f>SUM(B166:B167)</f>
        <v>4054</v>
      </c>
      <c r="C165" s="52"/>
      <c r="D165" s="52"/>
    </row>
    <row r="166" spans="1:4" ht="15.75">
      <c r="A166" s="45" t="s">
        <v>95</v>
      </c>
      <c r="B166" s="92">
        <v>4054</v>
      </c>
      <c r="C166" s="52"/>
      <c r="D166" s="52"/>
    </row>
    <row r="167" spans="1:4" ht="15.75">
      <c r="A167" s="45" t="s">
        <v>96</v>
      </c>
      <c r="B167" s="93"/>
      <c r="C167" s="52"/>
      <c r="D167" s="52"/>
    </row>
    <row r="168" spans="1:4" ht="15.75">
      <c r="A168" s="43" t="s">
        <v>97</v>
      </c>
      <c r="B168" s="91">
        <f>SUM(B169:B171)</f>
        <v>252</v>
      </c>
      <c r="C168" s="52"/>
      <c r="D168" s="52"/>
    </row>
    <row r="169" spans="1:4" ht="15.75">
      <c r="A169" s="48" t="s">
        <v>98</v>
      </c>
      <c r="B169" s="92">
        <v>221</v>
      </c>
      <c r="C169" s="52"/>
      <c r="D169" s="52"/>
    </row>
    <row r="170" spans="1:4" ht="15.75">
      <c r="A170" s="48" t="s">
        <v>99</v>
      </c>
      <c r="B170" s="92">
        <v>2</v>
      </c>
      <c r="C170" s="52"/>
      <c r="D170" s="52"/>
    </row>
    <row r="171" spans="1:4" ht="15.75">
      <c r="A171" s="48" t="s">
        <v>100</v>
      </c>
      <c r="B171" s="92">
        <v>29</v>
      </c>
      <c r="C171" s="52"/>
      <c r="D171" s="52"/>
    </row>
    <row r="172" spans="1:4" ht="15.75" hidden="1">
      <c r="A172" s="45"/>
      <c r="B172" s="92"/>
      <c r="C172" s="52"/>
      <c r="D172" s="52"/>
    </row>
    <row r="173" spans="1:4" ht="15.75" hidden="1">
      <c r="A173" s="49"/>
      <c r="B173" s="92"/>
      <c r="C173" s="52"/>
      <c r="D173" s="52"/>
    </row>
    <row r="174" spans="1:4" s="21" customFormat="1" ht="15.75">
      <c r="A174" s="50" t="s">
        <v>101</v>
      </c>
      <c r="B174" s="94">
        <v>0</v>
      </c>
      <c r="C174" s="96">
        <f>SUM(C5:C173)</f>
        <v>49581</v>
      </c>
      <c r="D174" s="95">
        <f>SUM(D5:D173)</f>
        <v>15570.5</v>
      </c>
    </row>
    <row r="175" spans="1:2" ht="15.75" hidden="1">
      <c r="A175" s="52"/>
      <c r="B175" s="47"/>
    </row>
  </sheetData>
  <sheetProtection/>
  <mergeCells count="3">
    <mergeCell ref="A1:B1"/>
    <mergeCell ref="C3:C4"/>
    <mergeCell ref="D3:D4"/>
  </mergeCells>
  <printOptions/>
  <pageMargins left="0.15748031496062992" right="0.15748031496062992" top="0.31496062992125984" bottom="0.3149606299212598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75"/>
  <sheetViews>
    <sheetView tabSelected="1" zoomScalePageLayoutView="0" workbookViewId="0" topLeftCell="A1">
      <pane ySplit="4" topLeftCell="A5" activePane="bottomLeft" state="frozen"/>
      <selection pane="topLeft" activeCell="A1" sqref="A1"/>
      <selection pane="bottomLeft" activeCell="C1" sqref="C1:E16384"/>
    </sheetView>
  </sheetViews>
  <sheetFormatPr defaultColWidth="9.00390625" defaultRowHeight="14.25"/>
  <cols>
    <col min="1" max="1" width="87.875" style="97" bestFit="1" customWidth="1"/>
    <col min="2" max="2" width="9.125" style="97" customWidth="1"/>
    <col min="3" max="16384" width="9.00390625" style="97" customWidth="1"/>
  </cols>
  <sheetData>
    <row r="1" spans="1:2" ht="33" customHeight="1">
      <c r="A1" s="141" t="s">
        <v>107</v>
      </c>
      <c r="B1" s="141"/>
    </row>
    <row r="2" spans="1:2" ht="17.25" customHeight="1">
      <c r="A2" s="98"/>
      <c r="B2" s="99"/>
    </row>
    <row r="3" spans="1:2" ht="15" customHeight="1">
      <c r="A3" s="100" t="s">
        <v>0</v>
      </c>
      <c r="B3" s="101" t="s">
        <v>1</v>
      </c>
    </row>
    <row r="4" spans="1:2" ht="15" customHeight="1">
      <c r="A4" s="100" t="s">
        <v>2</v>
      </c>
      <c r="B4" s="102">
        <f>B5+B12+B161</f>
        <v>65152.200000000004</v>
      </c>
    </row>
    <row r="5" spans="1:2" ht="15" customHeight="1">
      <c r="A5" s="103" t="s">
        <v>3</v>
      </c>
      <c r="B5" s="104">
        <f>SUM(B6:B11)</f>
        <v>3626</v>
      </c>
    </row>
    <row r="6" spans="1:2" ht="15" customHeight="1">
      <c r="A6" s="105" t="s">
        <v>152</v>
      </c>
      <c r="B6" s="106">
        <v>3109</v>
      </c>
    </row>
    <row r="7" spans="1:2" ht="15" customHeight="1">
      <c r="A7" s="105" t="s">
        <v>4</v>
      </c>
      <c r="B7" s="107">
        <v>153</v>
      </c>
    </row>
    <row r="8" spans="1:2" ht="15" customHeight="1">
      <c r="A8" s="105" t="s">
        <v>5</v>
      </c>
      <c r="B8" s="108">
        <v>304</v>
      </c>
    </row>
    <row r="9" spans="1:2" ht="15" customHeight="1">
      <c r="A9" s="105" t="s">
        <v>153</v>
      </c>
      <c r="B9" s="108">
        <v>-7</v>
      </c>
    </row>
    <row r="10" spans="1:2" ht="14.25" customHeight="1">
      <c r="A10" s="105" t="s">
        <v>6</v>
      </c>
      <c r="B10" s="108">
        <v>65</v>
      </c>
    </row>
    <row r="11" spans="1:2" ht="14.25" customHeight="1">
      <c r="A11" s="109" t="s">
        <v>7</v>
      </c>
      <c r="B11" s="108">
        <v>2</v>
      </c>
    </row>
    <row r="12" spans="1:2" ht="15" customHeight="1">
      <c r="A12" s="103" t="s">
        <v>8</v>
      </c>
      <c r="B12" s="104">
        <f>B13+B16+B22+B25+B42+B44+B46+B48+B66+B70+B75+B78+B80+B82+B133+B145</f>
        <v>61526.200000000004</v>
      </c>
    </row>
    <row r="13" spans="1:2" ht="15" customHeight="1">
      <c r="A13" s="105" t="s">
        <v>9</v>
      </c>
      <c r="B13" s="108">
        <f>SUM(B14:B15)</f>
        <v>13692</v>
      </c>
    </row>
    <row r="14" spans="1:2" ht="15" customHeight="1">
      <c r="A14" s="105" t="s">
        <v>114</v>
      </c>
      <c r="B14" s="108">
        <v>10198</v>
      </c>
    </row>
    <row r="15" spans="1:2" ht="15" customHeight="1">
      <c r="A15" s="105" t="s">
        <v>10</v>
      </c>
      <c r="B15" s="108">
        <v>3494</v>
      </c>
    </row>
    <row r="16" spans="1:2" ht="15" customHeight="1">
      <c r="A16" s="105" t="s">
        <v>11</v>
      </c>
      <c r="B16" s="108">
        <f>SUM(B17:B21)</f>
        <v>13382</v>
      </c>
    </row>
    <row r="17" spans="1:2" ht="15" customHeight="1">
      <c r="A17" s="105" t="s">
        <v>112</v>
      </c>
      <c r="B17" s="108">
        <v>6130</v>
      </c>
    </row>
    <row r="18" spans="1:2" ht="15" customHeight="1">
      <c r="A18" s="105" t="s">
        <v>111</v>
      </c>
      <c r="B18" s="108">
        <v>6054</v>
      </c>
    </row>
    <row r="19" spans="1:2" ht="15" customHeight="1">
      <c r="A19" s="105" t="s">
        <v>110</v>
      </c>
      <c r="B19" s="108">
        <v>648</v>
      </c>
    </row>
    <row r="20" spans="1:2" ht="15" customHeight="1">
      <c r="A20" s="110" t="s">
        <v>151</v>
      </c>
      <c r="B20" s="108">
        <v>467</v>
      </c>
    </row>
    <row r="21" spans="1:2" ht="15" customHeight="1">
      <c r="A21" s="110" t="s">
        <v>150</v>
      </c>
      <c r="B21" s="108">
        <v>83</v>
      </c>
    </row>
    <row r="22" spans="1:2" ht="15" customHeight="1">
      <c r="A22" s="105" t="s">
        <v>12</v>
      </c>
      <c r="B22" s="108">
        <f>SUM(B23:B24)</f>
        <v>5250</v>
      </c>
    </row>
    <row r="23" spans="1:2" ht="16.5" customHeight="1">
      <c r="A23" s="105" t="s">
        <v>115</v>
      </c>
      <c r="B23" s="108">
        <v>5220</v>
      </c>
    </row>
    <row r="24" spans="1:2" ht="15" customHeight="1">
      <c r="A24" s="105" t="s">
        <v>117</v>
      </c>
      <c r="B24" s="108">
        <v>30</v>
      </c>
    </row>
    <row r="25" spans="1:2" ht="15" customHeight="1">
      <c r="A25" s="105" t="s">
        <v>13</v>
      </c>
      <c r="B25" s="111">
        <f>SUM(B26:B41)</f>
        <v>382.5</v>
      </c>
    </row>
    <row r="26" spans="1:2" ht="15.75" customHeight="1">
      <c r="A26" s="112" t="s">
        <v>14</v>
      </c>
      <c r="B26" s="113">
        <v>2</v>
      </c>
    </row>
    <row r="27" spans="1:2" ht="15.75" customHeight="1">
      <c r="A27" s="114" t="s">
        <v>118</v>
      </c>
      <c r="B27" s="113"/>
    </row>
    <row r="28" spans="1:2" ht="15.75" customHeight="1">
      <c r="A28" s="114" t="s">
        <v>119</v>
      </c>
      <c r="B28" s="113">
        <v>40</v>
      </c>
    </row>
    <row r="29" spans="1:2" ht="15.75" customHeight="1">
      <c r="A29" s="114" t="s">
        <v>120</v>
      </c>
      <c r="B29" s="113">
        <v>40</v>
      </c>
    </row>
    <row r="30" spans="1:2" ht="15.75" customHeight="1">
      <c r="A30" s="114" t="s">
        <v>121</v>
      </c>
      <c r="B30" s="113"/>
    </row>
    <row r="31" spans="1:2" ht="15.75" customHeight="1">
      <c r="A31" s="114" t="s">
        <v>122</v>
      </c>
      <c r="B31" s="113"/>
    </row>
    <row r="32" spans="1:2" ht="15.75" customHeight="1">
      <c r="A32" s="114" t="s">
        <v>123</v>
      </c>
      <c r="B32" s="113"/>
    </row>
    <row r="33" spans="1:2" ht="15.75" customHeight="1">
      <c r="A33" s="114" t="s">
        <v>124</v>
      </c>
      <c r="B33" s="113"/>
    </row>
    <row r="34" spans="1:2" ht="15.75" customHeight="1">
      <c r="A34" s="114" t="s">
        <v>125</v>
      </c>
      <c r="B34" s="113">
        <v>48</v>
      </c>
    </row>
    <row r="35" spans="1:2" ht="15.75" customHeight="1">
      <c r="A35" s="114" t="s">
        <v>126</v>
      </c>
      <c r="B35" s="113"/>
    </row>
    <row r="36" spans="1:2" ht="15.75" customHeight="1">
      <c r="A36" s="114" t="s">
        <v>127</v>
      </c>
      <c r="B36" s="113"/>
    </row>
    <row r="37" spans="1:2" ht="15.75" customHeight="1">
      <c r="A37" s="114" t="s">
        <v>128</v>
      </c>
      <c r="B37" s="113">
        <v>35</v>
      </c>
    </row>
    <row r="38" spans="1:2" ht="15.75" customHeight="1">
      <c r="A38" s="114" t="s">
        <v>129</v>
      </c>
      <c r="B38" s="115">
        <v>85.5</v>
      </c>
    </row>
    <row r="39" spans="1:2" ht="15.75" customHeight="1">
      <c r="A39" s="116" t="s">
        <v>130</v>
      </c>
      <c r="B39" s="113">
        <v>32</v>
      </c>
    </row>
    <row r="40" spans="1:2" ht="15.75" customHeight="1">
      <c r="A40" s="116" t="s">
        <v>131</v>
      </c>
      <c r="B40" s="113"/>
    </row>
    <row r="41" spans="1:2" ht="15.75" customHeight="1">
      <c r="A41" s="116" t="s">
        <v>132</v>
      </c>
      <c r="B41" s="113">
        <v>100</v>
      </c>
    </row>
    <row r="42" spans="1:2" ht="15" customHeight="1">
      <c r="A42" s="105" t="s">
        <v>15</v>
      </c>
      <c r="B42" s="108">
        <f>B43</f>
        <v>0</v>
      </c>
    </row>
    <row r="43" spans="1:2" ht="15" customHeight="1">
      <c r="A43" s="105" t="s">
        <v>109</v>
      </c>
      <c r="B43" s="108"/>
    </row>
    <row r="44" spans="1:2" ht="15" customHeight="1">
      <c r="A44" s="105" t="s">
        <v>16</v>
      </c>
      <c r="B44" s="108">
        <f>SUM(B45:B45)</f>
        <v>0</v>
      </c>
    </row>
    <row r="45" spans="1:2" ht="15" customHeight="1">
      <c r="A45" s="105"/>
      <c r="B45" s="108"/>
    </row>
    <row r="46" spans="1:2" ht="15.75">
      <c r="A46" s="105" t="s">
        <v>17</v>
      </c>
      <c r="B46" s="108">
        <f>B47</f>
        <v>0</v>
      </c>
    </row>
    <row r="47" spans="1:2" ht="15.75">
      <c r="A47" s="105"/>
      <c r="B47" s="108"/>
    </row>
    <row r="48" spans="1:2" ht="15" customHeight="1">
      <c r="A48" s="112" t="s">
        <v>18</v>
      </c>
      <c r="B48" s="117">
        <f>SUM(B49:B65)</f>
        <v>1572.3000000000002</v>
      </c>
    </row>
    <row r="49" spans="1:2" ht="15" customHeight="1">
      <c r="A49" s="116" t="s">
        <v>133</v>
      </c>
      <c r="B49" s="118">
        <v>89</v>
      </c>
    </row>
    <row r="50" spans="1:2" ht="15" customHeight="1">
      <c r="A50" s="116" t="s">
        <v>134</v>
      </c>
      <c r="B50" s="118">
        <v>48</v>
      </c>
    </row>
    <row r="51" spans="1:2" ht="15" customHeight="1">
      <c r="A51" s="116" t="s">
        <v>134</v>
      </c>
      <c r="B51" s="118">
        <v>507</v>
      </c>
    </row>
    <row r="52" spans="1:2" ht="15" customHeight="1">
      <c r="A52" s="116" t="s">
        <v>135</v>
      </c>
      <c r="B52" s="118">
        <v>1</v>
      </c>
    </row>
    <row r="53" spans="1:2" ht="15" customHeight="1">
      <c r="A53" s="116" t="s">
        <v>135</v>
      </c>
      <c r="B53" s="118">
        <v>2</v>
      </c>
    </row>
    <row r="54" spans="1:2" ht="15" customHeight="1">
      <c r="A54" s="116" t="s">
        <v>136</v>
      </c>
      <c r="B54" s="118">
        <v>28</v>
      </c>
    </row>
    <row r="55" spans="1:2" ht="15" customHeight="1">
      <c r="A55" s="116" t="s">
        <v>136</v>
      </c>
      <c r="B55" s="118">
        <v>112.9</v>
      </c>
    </row>
    <row r="56" spans="1:2" ht="15" customHeight="1">
      <c r="A56" s="116" t="s">
        <v>137</v>
      </c>
      <c r="B56" s="118">
        <v>3</v>
      </c>
    </row>
    <row r="57" spans="1:2" ht="15" customHeight="1">
      <c r="A57" s="116" t="s">
        <v>137</v>
      </c>
      <c r="B57" s="118"/>
    </row>
    <row r="58" spans="1:2" ht="15" customHeight="1">
      <c r="A58" s="116" t="s">
        <v>137</v>
      </c>
      <c r="B58" s="118">
        <v>20</v>
      </c>
    </row>
    <row r="59" spans="1:2" ht="15.75" customHeight="1">
      <c r="A59" s="116" t="s">
        <v>137</v>
      </c>
      <c r="B59" s="118"/>
    </row>
    <row r="60" spans="1:2" ht="15" customHeight="1">
      <c r="A60" s="116" t="s">
        <v>138</v>
      </c>
      <c r="B60" s="118">
        <v>61</v>
      </c>
    </row>
    <row r="61" spans="1:2" ht="15" customHeight="1">
      <c r="A61" s="116" t="s">
        <v>138</v>
      </c>
      <c r="B61" s="118">
        <v>175</v>
      </c>
    </row>
    <row r="62" spans="1:2" ht="15" customHeight="1">
      <c r="A62" s="116" t="s">
        <v>139</v>
      </c>
      <c r="B62" s="118">
        <v>24</v>
      </c>
    </row>
    <row r="63" spans="1:2" ht="15" customHeight="1">
      <c r="A63" s="116" t="s">
        <v>140</v>
      </c>
      <c r="B63" s="118">
        <v>375</v>
      </c>
    </row>
    <row r="64" spans="1:2" ht="15" customHeight="1">
      <c r="A64" s="116" t="s">
        <v>141</v>
      </c>
      <c r="B64" s="118">
        <v>68</v>
      </c>
    </row>
    <row r="65" spans="1:2" ht="15" customHeight="1">
      <c r="A65" s="116" t="s">
        <v>142</v>
      </c>
      <c r="B65" s="118">
        <v>58.4</v>
      </c>
    </row>
    <row r="66" spans="1:2" ht="15" customHeight="1">
      <c r="A66" s="112" t="s">
        <v>19</v>
      </c>
      <c r="B66" s="117">
        <f>SUM(B67:B69)</f>
        <v>2643</v>
      </c>
    </row>
    <row r="67" spans="1:2" ht="15" customHeight="1">
      <c r="A67" s="116" t="s">
        <v>143</v>
      </c>
      <c r="B67" s="119">
        <v>67</v>
      </c>
    </row>
    <row r="68" spans="1:2" ht="15" customHeight="1">
      <c r="A68" s="116" t="s">
        <v>144</v>
      </c>
      <c r="B68" s="119">
        <v>139</v>
      </c>
    </row>
    <row r="69" spans="1:2" ht="15" customHeight="1">
      <c r="A69" s="116" t="s">
        <v>145</v>
      </c>
      <c r="B69" s="117">
        <v>2437</v>
      </c>
    </row>
    <row r="70" spans="1:2" ht="15" customHeight="1">
      <c r="A70" s="112" t="s">
        <v>20</v>
      </c>
      <c r="B70" s="117">
        <f>SUM(B71:B74)</f>
        <v>3067</v>
      </c>
    </row>
    <row r="71" spans="1:2" ht="15" customHeight="1">
      <c r="A71" s="116" t="s">
        <v>146</v>
      </c>
      <c r="B71" s="117">
        <v>277</v>
      </c>
    </row>
    <row r="72" spans="1:2" ht="15" customHeight="1">
      <c r="A72" s="116" t="s">
        <v>146</v>
      </c>
      <c r="B72" s="117">
        <v>1141</v>
      </c>
    </row>
    <row r="73" spans="1:2" ht="15" customHeight="1">
      <c r="A73" s="116" t="s">
        <v>147</v>
      </c>
      <c r="B73" s="117">
        <v>1365</v>
      </c>
    </row>
    <row r="74" spans="1:2" ht="15" customHeight="1">
      <c r="A74" s="116" t="s">
        <v>147</v>
      </c>
      <c r="B74" s="117">
        <v>284</v>
      </c>
    </row>
    <row r="75" spans="1:2" ht="15" customHeight="1">
      <c r="A75" s="105" t="s">
        <v>21</v>
      </c>
      <c r="B75" s="117">
        <f>SUM(B76:B77)</f>
        <v>1800</v>
      </c>
    </row>
    <row r="76" spans="1:2" ht="15" customHeight="1">
      <c r="A76" s="116" t="s">
        <v>148</v>
      </c>
      <c r="B76" s="117">
        <v>1500</v>
      </c>
    </row>
    <row r="77" spans="1:2" ht="15" customHeight="1">
      <c r="A77" s="116" t="s">
        <v>148</v>
      </c>
      <c r="B77" s="117">
        <v>300</v>
      </c>
    </row>
    <row r="78" spans="1:2" ht="15" customHeight="1">
      <c r="A78" s="105" t="s">
        <v>22</v>
      </c>
      <c r="B78" s="108">
        <f>SUM(B79:B79)</f>
        <v>0</v>
      </c>
    </row>
    <row r="79" spans="1:2" ht="15" customHeight="1">
      <c r="A79" s="105" t="s">
        <v>116</v>
      </c>
      <c r="B79" s="108"/>
    </row>
    <row r="80" spans="1:2" ht="15" customHeight="1">
      <c r="A80" s="105" t="s">
        <v>23</v>
      </c>
      <c r="B80" s="108">
        <f>SUM(B81:B81)</f>
        <v>5922</v>
      </c>
    </row>
    <row r="81" spans="1:2" ht="15" customHeight="1">
      <c r="A81" s="105" t="s">
        <v>108</v>
      </c>
      <c r="B81" s="108">
        <v>5922</v>
      </c>
    </row>
    <row r="82" spans="1:2" ht="15" customHeight="1">
      <c r="A82" s="105" t="s">
        <v>24</v>
      </c>
      <c r="B82" s="117">
        <f>B83+B90+B97+B107+B108+B109+B110+B111+B112+B113+B114+B115+B116+B117+B118+B119+B120+B121+B122+B123+B124+B125+B126+B127+B128+B129+B130++B131++B132</f>
        <v>16964.4</v>
      </c>
    </row>
    <row r="83" spans="1:2" ht="15" customHeight="1">
      <c r="A83" s="105" t="s">
        <v>25</v>
      </c>
      <c r="B83" s="108">
        <f>SUM(B84:B89)</f>
        <v>6175</v>
      </c>
    </row>
    <row r="84" spans="1:2" ht="15" customHeight="1">
      <c r="A84" s="105" t="s">
        <v>26</v>
      </c>
      <c r="B84" s="108">
        <v>782</v>
      </c>
    </row>
    <row r="85" spans="1:2" ht="15" customHeight="1">
      <c r="A85" s="105" t="s">
        <v>27</v>
      </c>
      <c r="B85" s="108">
        <v>797</v>
      </c>
    </row>
    <row r="86" spans="1:2" ht="15" customHeight="1">
      <c r="A86" s="105" t="s">
        <v>28</v>
      </c>
      <c r="B86" s="108">
        <v>816</v>
      </c>
    </row>
    <row r="87" spans="1:2" ht="15" customHeight="1">
      <c r="A87" s="105" t="s">
        <v>29</v>
      </c>
      <c r="B87" s="108">
        <v>504</v>
      </c>
    </row>
    <row r="88" spans="1:2" ht="15" customHeight="1">
      <c r="A88" s="105" t="s">
        <v>30</v>
      </c>
      <c r="B88" s="108">
        <v>2908</v>
      </c>
    </row>
    <row r="89" spans="1:2" ht="15" customHeight="1">
      <c r="A89" s="105" t="s">
        <v>31</v>
      </c>
      <c r="B89" s="108">
        <v>368</v>
      </c>
    </row>
    <row r="90" spans="1:2" ht="15" customHeight="1">
      <c r="A90" s="105" t="s">
        <v>32</v>
      </c>
      <c r="B90" s="108">
        <f>B91+B92+B93+B95+B96</f>
        <v>2573</v>
      </c>
    </row>
    <row r="91" spans="1:2" ht="15" customHeight="1">
      <c r="A91" s="105" t="s">
        <v>33</v>
      </c>
      <c r="B91" s="108">
        <v>35</v>
      </c>
    </row>
    <row r="92" spans="1:2" ht="15" customHeight="1">
      <c r="A92" s="105" t="s">
        <v>34</v>
      </c>
      <c r="B92" s="108">
        <v>1285</v>
      </c>
    </row>
    <row r="93" spans="1:2" ht="15" customHeight="1">
      <c r="A93" s="105" t="s">
        <v>113</v>
      </c>
      <c r="B93" s="108">
        <v>-335</v>
      </c>
    </row>
    <row r="94" spans="1:2" ht="15" customHeight="1">
      <c r="A94" s="105" t="s">
        <v>35</v>
      </c>
      <c r="B94" s="108">
        <v>216</v>
      </c>
    </row>
    <row r="95" spans="1:2" ht="15" customHeight="1">
      <c r="A95" s="105" t="s">
        <v>36</v>
      </c>
      <c r="B95" s="108">
        <v>9</v>
      </c>
    </row>
    <row r="96" spans="1:2" ht="15" customHeight="1">
      <c r="A96" s="105" t="s">
        <v>37</v>
      </c>
      <c r="B96" s="108">
        <v>1579</v>
      </c>
    </row>
    <row r="97" spans="1:2" ht="15" customHeight="1">
      <c r="A97" s="105" t="s">
        <v>38</v>
      </c>
      <c r="B97" s="108">
        <f>B98+SUM(B101:B106)</f>
        <v>1970</v>
      </c>
    </row>
    <row r="98" spans="1:2" ht="15" customHeight="1">
      <c r="A98" s="105" t="s">
        <v>39</v>
      </c>
      <c r="B98" s="108">
        <f>SUM(B99:B100)</f>
        <v>272</v>
      </c>
    </row>
    <row r="99" spans="1:2" ht="15" customHeight="1">
      <c r="A99" s="105" t="s">
        <v>40</v>
      </c>
      <c r="B99" s="108">
        <v>217</v>
      </c>
    </row>
    <row r="100" spans="1:2" ht="15" customHeight="1">
      <c r="A100" s="120" t="s">
        <v>41</v>
      </c>
      <c r="B100" s="108">
        <v>55</v>
      </c>
    </row>
    <row r="101" spans="1:2" ht="15" customHeight="1">
      <c r="A101" s="105" t="s">
        <v>42</v>
      </c>
      <c r="B101" s="108"/>
    </row>
    <row r="102" spans="1:2" ht="15" customHeight="1">
      <c r="A102" s="105" t="s">
        <v>43</v>
      </c>
      <c r="B102" s="108">
        <v>797</v>
      </c>
    </row>
    <row r="103" spans="1:2" ht="15" customHeight="1">
      <c r="A103" s="105" t="s">
        <v>44</v>
      </c>
      <c r="B103" s="108">
        <v>822</v>
      </c>
    </row>
    <row r="104" spans="1:2" ht="15" customHeight="1">
      <c r="A104" s="105" t="s">
        <v>45</v>
      </c>
      <c r="B104" s="108">
        <v>63</v>
      </c>
    </row>
    <row r="105" spans="1:2" ht="15" customHeight="1">
      <c r="A105" s="105" t="s">
        <v>46</v>
      </c>
      <c r="B105" s="108">
        <v>16</v>
      </c>
    </row>
    <row r="106" spans="1:2" ht="15" customHeight="1">
      <c r="A106" s="105" t="s">
        <v>47</v>
      </c>
      <c r="B106" s="108"/>
    </row>
    <row r="107" spans="1:2" ht="15" customHeight="1">
      <c r="A107" s="105" t="s">
        <v>48</v>
      </c>
      <c r="B107" s="108">
        <v>134</v>
      </c>
    </row>
    <row r="108" spans="1:2" ht="15" customHeight="1">
      <c r="A108" s="105" t="s">
        <v>49</v>
      </c>
      <c r="B108" s="108">
        <v>2732</v>
      </c>
    </row>
    <row r="109" spans="1:2" ht="15" customHeight="1">
      <c r="A109" s="105" t="s">
        <v>50</v>
      </c>
      <c r="B109" s="108">
        <v>10</v>
      </c>
    </row>
    <row r="110" spans="1:2" ht="15" customHeight="1">
      <c r="A110" s="105" t="s">
        <v>51</v>
      </c>
      <c r="B110" s="108">
        <v>18</v>
      </c>
    </row>
    <row r="111" spans="1:2" ht="15" customHeight="1">
      <c r="A111" s="105" t="s">
        <v>52</v>
      </c>
      <c r="B111" s="108">
        <v>350</v>
      </c>
    </row>
    <row r="112" spans="1:2" ht="15" customHeight="1">
      <c r="A112" s="105" t="s">
        <v>53</v>
      </c>
      <c r="B112" s="108">
        <v>15</v>
      </c>
    </row>
    <row r="113" spans="1:2" ht="15" customHeight="1">
      <c r="A113" s="105" t="s">
        <v>54</v>
      </c>
      <c r="B113" s="108">
        <v>516</v>
      </c>
    </row>
    <row r="114" spans="1:2" ht="18.75" customHeight="1">
      <c r="A114" s="112" t="s">
        <v>55</v>
      </c>
      <c r="B114" s="108">
        <v>392</v>
      </c>
    </row>
    <row r="115" spans="1:2" ht="15" customHeight="1">
      <c r="A115" s="105" t="s">
        <v>56</v>
      </c>
      <c r="B115" s="108">
        <v>28</v>
      </c>
    </row>
    <row r="116" spans="1:2" ht="15" customHeight="1">
      <c r="A116" s="105" t="s">
        <v>57</v>
      </c>
      <c r="B116" s="108"/>
    </row>
    <row r="117" spans="1:2" ht="15" customHeight="1">
      <c r="A117" s="105" t="s">
        <v>58</v>
      </c>
      <c r="B117" s="108">
        <v>61</v>
      </c>
    </row>
    <row r="118" spans="1:2" ht="15" customHeight="1">
      <c r="A118" s="105" t="s">
        <v>59</v>
      </c>
      <c r="B118" s="121"/>
    </row>
    <row r="119" spans="1:2" ht="15" customHeight="1">
      <c r="A119" s="105" t="s">
        <v>60</v>
      </c>
      <c r="B119" s="108">
        <v>4</v>
      </c>
    </row>
    <row r="120" spans="1:2" ht="15" customHeight="1">
      <c r="A120" s="105" t="s">
        <v>61</v>
      </c>
      <c r="B120" s="108"/>
    </row>
    <row r="121" spans="1:2" ht="15" customHeight="1">
      <c r="A121" s="105" t="s">
        <v>62</v>
      </c>
      <c r="B121" s="108"/>
    </row>
    <row r="122" spans="1:2" ht="15" customHeight="1">
      <c r="A122" s="105" t="s">
        <v>63</v>
      </c>
      <c r="B122" s="108">
        <v>27</v>
      </c>
    </row>
    <row r="123" spans="1:2" ht="15" customHeight="1">
      <c r="A123" s="105" t="s">
        <v>64</v>
      </c>
      <c r="B123" s="108"/>
    </row>
    <row r="124" spans="1:2" ht="25.5" customHeight="1">
      <c r="A124" s="105" t="s">
        <v>65</v>
      </c>
      <c r="B124" s="108"/>
    </row>
    <row r="125" spans="1:2" ht="15" customHeight="1">
      <c r="A125" s="112" t="s">
        <v>66</v>
      </c>
      <c r="B125" s="117">
        <v>41</v>
      </c>
    </row>
    <row r="126" spans="1:2" ht="15" customHeight="1">
      <c r="A126" s="112" t="s">
        <v>67</v>
      </c>
      <c r="B126" s="117">
        <v>303</v>
      </c>
    </row>
    <row r="127" spans="1:2" ht="15" customHeight="1">
      <c r="A127" s="122" t="s">
        <v>68</v>
      </c>
      <c r="B127" s="117"/>
    </row>
    <row r="128" spans="1:2" ht="15" customHeight="1">
      <c r="A128" s="112" t="s">
        <v>103</v>
      </c>
      <c r="B128" s="117">
        <v>129</v>
      </c>
    </row>
    <row r="129" spans="1:2" ht="15" customHeight="1">
      <c r="A129" s="112" t="s">
        <v>104</v>
      </c>
      <c r="B129" s="117">
        <v>213</v>
      </c>
    </row>
    <row r="130" spans="1:2" ht="15" customHeight="1">
      <c r="A130" s="112" t="s">
        <v>105</v>
      </c>
      <c r="B130" s="117">
        <v>881</v>
      </c>
    </row>
    <row r="131" spans="1:2" ht="15" customHeight="1">
      <c r="A131" s="122" t="s">
        <v>106</v>
      </c>
      <c r="B131" s="117">
        <v>392.4</v>
      </c>
    </row>
    <row r="132" spans="1:2" ht="15" customHeight="1">
      <c r="A132" s="122" t="s">
        <v>149</v>
      </c>
      <c r="B132" s="117"/>
    </row>
    <row r="133" spans="1:2" ht="15" customHeight="1">
      <c r="A133" s="105" t="s">
        <v>69</v>
      </c>
      <c r="B133" s="108">
        <f>SUM(B134:B144)</f>
        <v>-2230</v>
      </c>
    </row>
    <row r="134" spans="1:2" ht="15" customHeight="1">
      <c r="A134" s="105" t="s">
        <v>70</v>
      </c>
      <c r="B134" s="108">
        <v>-88</v>
      </c>
    </row>
    <row r="135" spans="1:2" ht="15" customHeight="1">
      <c r="A135" s="105" t="s">
        <v>71</v>
      </c>
      <c r="B135" s="108"/>
    </row>
    <row r="136" spans="1:2" ht="15" customHeight="1">
      <c r="A136" s="105" t="s">
        <v>72</v>
      </c>
      <c r="B136" s="108">
        <v>-59</v>
      </c>
    </row>
    <row r="137" spans="1:2" ht="15" customHeight="1">
      <c r="A137" s="105" t="s">
        <v>73</v>
      </c>
      <c r="B137" s="108">
        <v>-3</v>
      </c>
    </row>
    <row r="138" spans="1:2" ht="15" customHeight="1">
      <c r="A138" s="105" t="s">
        <v>74</v>
      </c>
      <c r="B138" s="108"/>
    </row>
    <row r="139" spans="1:2" ht="15" customHeight="1">
      <c r="A139" s="105" t="s">
        <v>75</v>
      </c>
      <c r="B139" s="108">
        <v>9</v>
      </c>
    </row>
    <row r="140" spans="1:2" ht="15" customHeight="1">
      <c r="A140" s="105" t="s">
        <v>76</v>
      </c>
      <c r="B140" s="108"/>
    </row>
    <row r="141" spans="1:2" ht="15" customHeight="1">
      <c r="A141" s="105" t="s">
        <v>77</v>
      </c>
      <c r="B141" s="108"/>
    </row>
    <row r="142" spans="1:2" ht="15" customHeight="1">
      <c r="A142" s="105" t="s">
        <v>78</v>
      </c>
      <c r="B142" s="108"/>
    </row>
    <row r="143" spans="1:2" ht="15" customHeight="1">
      <c r="A143" s="105" t="s">
        <v>79</v>
      </c>
      <c r="B143" s="108"/>
    </row>
    <row r="144" spans="1:2" ht="15" customHeight="1">
      <c r="A144" s="105" t="s">
        <v>102</v>
      </c>
      <c r="B144" s="108">
        <v>-2089</v>
      </c>
    </row>
    <row r="145" spans="1:2" ht="15" customHeight="1">
      <c r="A145" s="123" t="s">
        <v>80</v>
      </c>
      <c r="B145" s="124">
        <f>SUM(B146:B160)</f>
        <v>-919</v>
      </c>
    </row>
    <row r="146" spans="1:2" ht="15" customHeight="1">
      <c r="A146" s="105" t="s">
        <v>81</v>
      </c>
      <c r="B146" s="108"/>
    </row>
    <row r="147" spans="1:2" ht="15" customHeight="1">
      <c r="A147" s="105" t="s">
        <v>81</v>
      </c>
      <c r="B147" s="108"/>
    </row>
    <row r="148" spans="1:2" ht="15" customHeight="1">
      <c r="A148" s="105" t="s">
        <v>82</v>
      </c>
      <c r="B148" s="111">
        <v>-29</v>
      </c>
    </row>
    <row r="149" spans="1:2" ht="15" customHeight="1">
      <c r="A149" s="105" t="s">
        <v>83</v>
      </c>
      <c r="B149" s="111">
        <v>-1177</v>
      </c>
    </row>
    <row r="150" spans="1:2" ht="15" customHeight="1">
      <c r="A150" s="105" t="s">
        <v>84</v>
      </c>
      <c r="B150" s="111"/>
    </row>
    <row r="151" spans="1:2" ht="15" customHeight="1">
      <c r="A151" s="105" t="s">
        <v>85</v>
      </c>
      <c r="B151" s="111"/>
    </row>
    <row r="152" spans="1:2" ht="15" customHeight="1">
      <c r="A152" s="105" t="s">
        <v>86</v>
      </c>
      <c r="B152" s="111">
        <v>454</v>
      </c>
    </row>
    <row r="153" spans="1:2" ht="15" customHeight="1">
      <c r="A153" s="105" t="s">
        <v>87</v>
      </c>
      <c r="B153" s="111">
        <v>16</v>
      </c>
    </row>
    <row r="154" spans="1:2" ht="15" customHeight="1">
      <c r="A154" s="105" t="s">
        <v>88</v>
      </c>
      <c r="B154" s="111"/>
    </row>
    <row r="155" spans="1:2" ht="15" customHeight="1">
      <c r="A155" s="105" t="s">
        <v>89</v>
      </c>
      <c r="B155" s="111"/>
    </row>
    <row r="156" spans="1:2" ht="15" customHeight="1">
      <c r="A156" s="105" t="s">
        <v>154</v>
      </c>
      <c r="B156" s="111"/>
    </row>
    <row r="157" spans="1:2" ht="15" customHeight="1">
      <c r="A157" s="105" t="s">
        <v>155</v>
      </c>
      <c r="B157" s="111"/>
    </row>
    <row r="158" spans="1:2" ht="15" customHeight="1">
      <c r="A158" s="105" t="s">
        <v>156</v>
      </c>
      <c r="B158" s="111"/>
    </row>
    <row r="159" spans="1:2" ht="15" customHeight="1">
      <c r="A159" s="105" t="s">
        <v>157</v>
      </c>
      <c r="B159" s="111">
        <v>-83</v>
      </c>
    </row>
    <row r="160" spans="1:2" ht="15" customHeight="1">
      <c r="A160" s="105" t="s">
        <v>158</v>
      </c>
      <c r="B160" s="125">
        <v>-100</v>
      </c>
    </row>
    <row r="161" spans="1:2" ht="15" customHeight="1">
      <c r="A161" s="103" t="s">
        <v>90</v>
      </c>
      <c r="B161" s="126">
        <f>SUM(B162:B163)</f>
        <v>0</v>
      </c>
    </row>
    <row r="162" spans="1:2" ht="15" customHeight="1">
      <c r="A162" s="127" t="s">
        <v>91</v>
      </c>
      <c r="B162" s="128"/>
    </row>
    <row r="163" spans="1:2" ht="15" customHeight="1">
      <c r="A163" s="105" t="s">
        <v>92</v>
      </c>
      <c r="B163" s="126"/>
    </row>
    <row r="164" spans="1:2" ht="15" customHeight="1">
      <c r="A164" s="100" t="s">
        <v>93</v>
      </c>
      <c r="B164" s="129">
        <f>B165+B168+B174</f>
        <v>4306</v>
      </c>
    </row>
    <row r="165" spans="1:2" ht="15" customHeight="1">
      <c r="A165" s="130" t="s">
        <v>94</v>
      </c>
      <c r="B165" s="131">
        <f>SUM(B166:B167)</f>
        <v>4054</v>
      </c>
    </row>
    <row r="166" spans="1:2" ht="15.75">
      <c r="A166" s="132" t="s">
        <v>95</v>
      </c>
      <c r="B166" s="133">
        <v>4054</v>
      </c>
    </row>
    <row r="167" spans="1:2" ht="15.75">
      <c r="A167" s="132" t="s">
        <v>96</v>
      </c>
      <c r="B167" s="134"/>
    </row>
    <row r="168" spans="1:2" ht="15.75">
      <c r="A168" s="130" t="s">
        <v>97</v>
      </c>
      <c r="B168" s="131">
        <f>SUM(B169:B171)</f>
        <v>252</v>
      </c>
    </row>
    <row r="169" spans="1:2" ht="15.75">
      <c r="A169" s="132" t="s">
        <v>98</v>
      </c>
      <c r="B169" s="133">
        <v>221</v>
      </c>
    </row>
    <row r="170" spans="1:2" ht="15.75">
      <c r="A170" s="132" t="s">
        <v>99</v>
      </c>
      <c r="B170" s="133">
        <v>2</v>
      </c>
    </row>
    <row r="171" spans="1:2" ht="15.75">
      <c r="A171" s="132" t="s">
        <v>100</v>
      </c>
      <c r="B171" s="133">
        <v>29</v>
      </c>
    </row>
    <row r="172" spans="1:2" ht="15.75" hidden="1">
      <c r="A172" s="132"/>
      <c r="B172" s="133"/>
    </row>
    <row r="173" spans="1:2" ht="15.75" hidden="1">
      <c r="A173" s="132"/>
      <c r="B173" s="133"/>
    </row>
    <row r="174" spans="1:2" ht="15.75">
      <c r="A174" s="130" t="s">
        <v>101</v>
      </c>
      <c r="B174" s="135">
        <v>0</v>
      </c>
    </row>
    <row r="175" spans="1:2" ht="15.75" hidden="1">
      <c r="A175" s="136"/>
      <c r="B175" s="137"/>
    </row>
  </sheetData>
  <sheetProtection/>
  <mergeCells count="1">
    <mergeCell ref="A1:B1"/>
  </mergeCells>
  <printOptions/>
  <pageMargins left="0.15748031496062992" right="0.15748031496062992" top="0.31496062992125984" bottom="0.3149606299212598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2017-03-03T09:44:32Z</cp:lastPrinted>
  <dcterms:created xsi:type="dcterms:W3CDTF">2012-06-06T01:30:27Z</dcterms:created>
  <dcterms:modified xsi:type="dcterms:W3CDTF">2017-08-09T11:18:48Z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